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9432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'стр.4-7'!$A$1:$E$207</definedName>
  </definedNames>
  <calcPr fullCalcOnLoad="1"/>
</workbook>
</file>

<file path=xl/sharedStrings.xml><?xml version="1.0" encoding="utf-8"?>
<sst xmlns="http://schemas.openxmlformats.org/spreadsheetml/2006/main" count="378" uniqueCount="199">
  <si>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</si>
  <si>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</si>
  <si>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</si>
  <si>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</si>
  <si>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</si>
  <si>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</si>
  <si>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</si>
  <si>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</si>
  <si>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</si>
  <si>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</si>
  <si>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</si>
  <si>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</si>
  <si>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</si>
  <si>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</si>
  <si>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</si>
  <si>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</si>
  <si>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</si>
  <si>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</si>
  <si>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</si>
  <si>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</si>
  <si>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</si>
  <si>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</si>
  <si>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</si>
  <si>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</si>
  <si>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</si>
  <si>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</si>
  <si>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</si>
  <si>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</si>
  <si>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</si>
  <si>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</si>
  <si>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</si>
  <si>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</si>
  <si>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</si>
  <si>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</si>
  <si>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</si>
  <si>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</si>
  <si>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</si>
  <si>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</si>
  <si>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</si>
  <si>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</si>
  <si>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</si>
  <si>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</si>
  <si>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</si>
  <si>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</si>
  <si>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</si>
  <si>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</si>
  <si>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</si>
  <si>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</si>
  <si>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</si>
  <si>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</si>
  <si>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</si>
  <si>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</si>
  <si>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</si>
  <si>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</si>
  <si>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</si>
  <si>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</si>
  <si>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</si>
  <si>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</si>
  <si>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</si>
  <si>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</si>
  <si>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</si>
  <si>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</si>
  <si>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</si>
  <si>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</si>
  <si>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</si>
  <si>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</si>
  <si>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</si>
  <si>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</si>
  <si>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</si>
  <si>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</si>
  <si>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</si>
  <si>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</si>
  <si>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</si>
  <si>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</si>
  <si>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</si>
  <si>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</si>
  <si>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</si>
  <si>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</si>
  <si>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</si>
  <si>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</si>
  <si>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</si>
  <si>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</si>
  <si>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</si>
  <si>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</si>
  <si>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</si>
  <si>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</si>
  <si>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</si>
  <si>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</si>
  <si>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</si>
  <si>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</si>
  <si>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</si>
  <si>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</si>
  <si>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</si>
  <si>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</si>
  <si>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</si>
  <si>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</si>
  <si>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</si>
  <si>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</si>
  <si>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</si>
  <si>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</si>
  <si>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</si>
  <si>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</si>
  <si>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</si>
  <si>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</si>
  <si>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</si>
  <si>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</si>
  <si>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</si>
  <si>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</si>
  <si>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</si>
  <si>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</si>
  <si>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</si>
  <si>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</si>
  <si>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</si>
  <si>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</si>
  <si>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</si>
  <si>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</si>
  <si>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</si>
  <si>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</si>
  <si>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</si>
  <si>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</si>
  <si>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</si>
  <si>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</si>
  <si>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</si>
  <si>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</si>
  <si>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</si>
  <si>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</si>
  <si>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</si>
  <si>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</si>
  <si>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</si>
  <si>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</si>
  <si>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</si>
  <si>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</si>
  <si>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</si>
  <si>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</si>
  <si>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</si>
  <si>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</si>
  <si>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Долгосрочная целевая программа города Пензы "Здоровый ребенок" на 2011-2013 годы</t>
  </si>
  <si>
    <t>05.10.321</t>
  </si>
  <si>
    <t>04.02.000</t>
  </si>
  <si>
    <t>Аренда</t>
  </si>
  <si>
    <t>04.04.000</t>
  </si>
  <si>
    <t>Исполнитель</t>
  </si>
  <si>
    <t>Начальник Управления образования города Пензы</t>
  </si>
  <si>
    <t>Ю.А. Голодяев</t>
  </si>
  <si>
    <t>24019122</t>
  </si>
  <si>
    <t>5834003872/ 583401001</t>
  </si>
  <si>
    <t>Муниципальное бюджетное общеобразовательное учреждение средняя общеобразовательная школа № 19 г. Пензы</t>
  </si>
  <si>
    <t>Управление  образования  города  Пензы</t>
  </si>
  <si>
    <t>- средняя общеобразовательная  школа</t>
  </si>
  <si>
    <t>- обеспечение непрерывности начального  основного общего и среднего (полного) общего образования; формирование общей культуры личности обучающихся на основе усвоения обязательного минимума содер-жания общеобразовательных программ и т.д.</t>
  </si>
  <si>
    <t>Руководитель муниципального бюджетного (автономного) учреждения (подразделения)</t>
  </si>
  <si>
    <t>Романов Ю.В.</t>
  </si>
  <si>
    <t>(уполномоченное  лицо)</t>
  </si>
  <si>
    <t>Заместитель руководителя муниципального бюджетного (автономного) учреждения (подразделения) по финансовым вопросам</t>
  </si>
  <si>
    <t>Главный бухгалтер муниципального бюджетного (автономного) учреждения (подразделения)</t>
  </si>
  <si>
    <t>тел. 62-82-70</t>
  </si>
  <si>
    <t>Субсидии бюджетным учреждениям на иные цели за счет средств Пензенской области</t>
  </si>
  <si>
    <t>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</t>
  </si>
  <si>
    <t xml:space="preserve"> 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</si>
  <si>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Субсидии на выплату  пособий, компенсации и иные социальные выплаты гражданам, кроме публичных нормативных обязательств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</si>
  <si>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</si>
  <si>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иные цели </t>
  </si>
  <si>
    <t>г. Пенза,  ул. Ягодная, 11</t>
  </si>
  <si>
    <t>Приносящая доход деятельность (собственные доходы учреждения)</t>
  </si>
  <si>
    <t>05.01.611</t>
  </si>
  <si>
    <t>Обеспечение обучающихся 1-11 классов горячим питанием</t>
  </si>
  <si>
    <t xml:space="preserve">Организация питания детей в оздоровительных лагерях с дневным пребыванием детей в каникулярное время  </t>
  </si>
  <si>
    <t>Услуга № 1 Возмещение коммунальных услуг</t>
  </si>
  <si>
    <t>Услуга № 2 Питание в оздоровительном лагере</t>
  </si>
  <si>
    <t>Услуга № 3 Образовательные услуги</t>
  </si>
  <si>
    <t>05.10.612</t>
  </si>
  <si>
    <t>Субсидии на организацию отдыха детей в оздоровительных лагерях с дневным пребыванием в каникулярное время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</si>
  <si>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</si>
  <si>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S333</t>
  </si>
  <si>
    <t xml:space="preserve">Расходы на создание условий для предоставления общедоступного и бесплатного общего образования </t>
  </si>
  <si>
    <t>Амирова Л.Г.</t>
  </si>
  <si>
    <t>Услуга № 4 Аренда</t>
  </si>
  <si>
    <t>Исполнение судебных решений</t>
  </si>
  <si>
    <t>Расходы на создание условий для предоставления общедоступного и бесплатного общего образования</t>
  </si>
  <si>
    <t>на закупку</t>
  </si>
  <si>
    <t xml:space="preserve">  Расходы на организацию отдыха детей в оздоровительных лагерях с дневным пребыванием в каникулярное время</t>
  </si>
  <si>
    <t xml:space="preserve">   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требованиями и нормами</t>
  </si>
  <si>
    <t>аренда</t>
  </si>
  <si>
    <t xml:space="preserve">    Расходы на мероприятия по выполнению наказов избирателей, поступивших депутатам Пензенской городской Думы по учреждениям образования</t>
  </si>
  <si>
    <t>Прочие доходы.Гранты и добровольные пожертвования</t>
  </si>
  <si>
    <t>04.15.000</t>
  </si>
  <si>
    <t>Услуга № 5 Добровольные пожертвования</t>
  </si>
  <si>
    <t>Услуга № 6 Прочие доходы</t>
  </si>
  <si>
    <t>остаток на счете на 01.01.18 г.</t>
  </si>
  <si>
    <t>18</t>
  </si>
  <si>
    <t>09</t>
  </si>
  <si>
    <t>января</t>
  </si>
  <si>
    <t>01</t>
  </si>
  <si>
    <t>01.01.2018</t>
  </si>
  <si>
    <t>Субвенция на организацию отдыха детей в оздоровительных лагерях с дневным пребыванием в каникулярное время</t>
  </si>
  <si>
    <t>"    "                                          2018 г.</t>
  </si>
  <si>
    <t>остаток на 01.01.18 по платн.усл.</t>
  </si>
  <si>
    <t>остаток на 01.01.18 по возмещ</t>
  </si>
  <si>
    <t>медали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</si>
</sst>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vertical="top" wrapText="1"/>
      <protection/>
    </xf>
    <xf numFmtId="0" fontId="7" fillId="0" borderId="13" xfId="53" applyFont="1" applyBorder="1" applyAlignment="1">
      <alignment vertical="top" wrapText="1"/>
      <protection/>
    </xf>
    <xf numFmtId="0" fontId="7" fillId="0" borderId="13" xfId="53" applyFont="1" applyBorder="1">
      <alignment/>
      <protection/>
    </xf>
    <xf numFmtId="0" fontId="7" fillId="0" borderId="13" xfId="53" applyFont="1" applyBorder="1" applyAlignment="1">
      <alignment wrapText="1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7" xfId="53" applyFont="1" applyBorder="1" applyAlignment="1">
      <alignment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/>
      <protection/>
    </xf>
    <xf numFmtId="0" fontId="5" fillId="0" borderId="0" xfId="0" applyFont="1" applyAlignment="1">
      <alignment/>
    </xf>
    <xf numFmtId="0" fontId="14" fillId="0" borderId="17" xfId="53" applyFont="1" applyBorder="1" applyAlignment="1">
      <alignment wrapText="1"/>
      <protection/>
    </xf>
    <xf numFmtId="0" fontId="8" fillId="0" borderId="13" xfId="53" applyFont="1" applyBorder="1" applyAlignment="1">
      <alignment vertical="top" wrapText="1"/>
      <protection/>
    </xf>
    <xf numFmtId="0" fontId="15" fillId="0" borderId="13" xfId="53" applyFont="1" applyBorder="1" applyAlignment="1">
      <alignment horizontal="center" vertical="top" wrapText="1"/>
      <protection/>
    </xf>
    <xf numFmtId="0" fontId="14" fillId="0" borderId="17" xfId="53" applyFont="1" applyBorder="1" applyAlignment="1">
      <alignment vertical="top" wrapText="1"/>
      <protection/>
    </xf>
    <xf numFmtId="0" fontId="8" fillId="0" borderId="13" xfId="53" applyFont="1" applyBorder="1">
      <alignment/>
      <protection/>
    </xf>
    <xf numFmtId="0" fontId="15" fillId="0" borderId="13" xfId="53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vertical="top" wrapText="1"/>
      <protection/>
    </xf>
    <xf numFmtId="0" fontId="13" fillId="0" borderId="17" xfId="53" applyFont="1" applyBorder="1" applyAlignment="1">
      <alignment vertical="top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3" fillId="0" borderId="13" xfId="53" applyFont="1" applyBorder="1" applyAlignment="1">
      <alignment horizontal="center"/>
      <protection/>
    </xf>
    <xf numFmtId="0" fontId="8" fillId="0" borderId="13" xfId="53" applyFont="1" applyBorder="1" applyAlignment="1">
      <alignment wrapText="1"/>
      <protection/>
    </xf>
    <xf numFmtId="0" fontId="13" fillId="0" borderId="13" xfId="53" applyFont="1" applyBorder="1" applyAlignment="1">
      <alignment horizontal="center" wrapText="1"/>
      <protection/>
    </xf>
    <xf numFmtId="0" fontId="17" fillId="0" borderId="17" xfId="53" applyFont="1" applyBorder="1" applyAlignment="1">
      <alignment vertical="top" wrapText="1"/>
      <protection/>
    </xf>
    <xf numFmtId="0" fontId="19" fillId="0" borderId="17" xfId="53" applyFont="1" applyBorder="1" applyAlignment="1">
      <alignment vertical="top" wrapText="1"/>
      <protection/>
    </xf>
    <xf numFmtId="0" fontId="20" fillId="0" borderId="13" xfId="53" applyFont="1" applyBorder="1" applyAlignment="1">
      <alignment vertical="top" wrapText="1"/>
      <protection/>
    </xf>
    <xf numFmtId="0" fontId="19" fillId="0" borderId="13" xfId="53" applyFont="1" applyBorder="1" applyAlignment="1">
      <alignment horizontal="center" vertical="top" wrapText="1"/>
      <protection/>
    </xf>
    <xf numFmtId="0" fontId="13" fillId="0" borderId="13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vertical="justify"/>
      <protection/>
    </xf>
    <xf numFmtId="0" fontId="1" fillId="0" borderId="1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13" fillId="0" borderId="13" xfId="53" applyFont="1" applyBorder="1" applyAlignment="1">
      <alignment horizontal="center" vertical="top"/>
      <protection/>
    </xf>
    <xf numFmtId="0" fontId="14" fillId="0" borderId="17" xfId="53" applyNumberFormat="1" applyFont="1" applyBorder="1" applyAlignment="1">
      <alignment wrapText="1"/>
      <protection/>
    </xf>
    <xf numFmtId="2" fontId="9" fillId="0" borderId="19" xfId="53" applyNumberFormat="1" applyFont="1" applyBorder="1" applyAlignment="1">
      <alignment vertical="top" wrapText="1"/>
      <protection/>
    </xf>
    <xf numFmtId="2" fontId="17" fillId="0" borderId="19" xfId="53" applyNumberFormat="1" applyFont="1" applyBorder="1" applyAlignment="1">
      <alignment horizontal="right" vertical="top" wrapText="1"/>
      <protection/>
    </xf>
    <xf numFmtId="2" fontId="19" fillId="0" borderId="19" xfId="53" applyNumberFormat="1" applyFont="1" applyBorder="1" applyAlignment="1">
      <alignment vertical="top" wrapText="1"/>
      <protection/>
    </xf>
    <xf numFmtId="1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9" fillId="0" borderId="19" xfId="53" applyNumberFormat="1" applyFont="1" applyBorder="1" applyAlignment="1">
      <alignment horizontal="right" vertical="top" wrapText="1"/>
      <protection/>
    </xf>
    <xf numFmtId="2" fontId="13" fillId="0" borderId="19" xfId="53" applyNumberFormat="1" applyFont="1" applyBorder="1" applyAlignment="1">
      <alignment horizontal="right" vertical="top" wrapText="1"/>
      <protection/>
    </xf>
    <xf numFmtId="2" fontId="13" fillId="33" borderId="19" xfId="53" applyNumberFormat="1" applyFont="1" applyFill="1" applyBorder="1" applyAlignment="1">
      <alignment horizontal="right" vertical="top" wrapText="1"/>
      <protection/>
    </xf>
    <xf numFmtId="2" fontId="15" fillId="0" borderId="19" xfId="53" applyNumberFormat="1" applyFont="1" applyBorder="1" applyAlignment="1">
      <alignment horizontal="right" vertical="top" wrapText="1"/>
      <protection/>
    </xf>
    <xf numFmtId="2" fontId="13" fillId="33" borderId="19" xfId="53" applyNumberFormat="1" applyFont="1" applyFill="1" applyBorder="1" applyAlignment="1">
      <alignment vertical="top" wrapText="1"/>
      <protection/>
    </xf>
    <xf numFmtId="2" fontId="13" fillId="0" borderId="19" xfId="53" applyNumberFormat="1" applyFont="1" applyBorder="1" applyAlignment="1">
      <alignment wrapText="1"/>
      <protection/>
    </xf>
    <xf numFmtId="2" fontId="0" fillId="0" borderId="0" xfId="0" applyNumberFormat="1" applyAlignment="1">
      <alignment/>
    </xf>
    <xf numFmtId="2" fontId="15" fillId="33" borderId="19" xfId="53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2" fontId="13" fillId="33" borderId="19" xfId="53" applyNumberFormat="1" applyFont="1" applyFill="1" applyBorder="1" applyAlignment="1">
      <alignment wrapText="1"/>
      <protection/>
    </xf>
    <xf numFmtId="0" fontId="15" fillId="0" borderId="17" xfId="53" applyFont="1" applyBorder="1" applyAlignment="1">
      <alignment vertical="top" wrapText="1"/>
      <protection/>
    </xf>
    <xf numFmtId="2" fontId="1" fillId="0" borderId="13" xfId="0" applyNumberFormat="1" applyFont="1" applyBorder="1" applyAlignment="1">
      <alignment/>
    </xf>
    <xf numFmtId="2" fontId="15" fillId="33" borderId="19" xfId="53" applyNumberFormat="1" applyFont="1" applyFill="1" applyBorder="1" applyAlignment="1">
      <alignment horizontal="right" vertical="top" wrapText="1"/>
      <protection/>
    </xf>
    <xf numFmtId="2" fontId="15" fillId="33" borderId="19" xfId="53" applyNumberFormat="1" applyFont="1" applyFill="1" applyBorder="1" applyAlignment="1">
      <alignment horizontal="right" vertical="top" wrapText="1"/>
      <protection/>
    </xf>
    <xf numFmtId="0" fontId="17" fillId="35" borderId="17" xfId="53" applyFont="1" applyFill="1" applyBorder="1" applyAlignment="1">
      <alignment vertical="top" wrapText="1"/>
      <protection/>
    </xf>
    <xf numFmtId="0" fontId="18" fillId="35" borderId="13" xfId="53" applyFont="1" applyFill="1" applyBorder="1" applyAlignment="1">
      <alignment vertical="top" wrapText="1"/>
      <protection/>
    </xf>
    <xf numFmtId="0" fontId="17" fillId="35" borderId="13" xfId="53" applyFont="1" applyFill="1" applyBorder="1" applyAlignment="1">
      <alignment horizontal="center" vertical="top" wrapText="1"/>
      <protection/>
    </xf>
    <xf numFmtId="2" fontId="17" fillId="35" borderId="19" xfId="53" applyNumberFormat="1" applyFont="1" applyFill="1" applyBorder="1" applyAlignment="1">
      <alignment horizontal="right" vertical="top" wrapText="1"/>
      <protection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2" fontId="1" fillId="33" borderId="11" xfId="0" applyNumberFormat="1" applyFont="1" applyFill="1" applyBorder="1" applyAlignment="1">
      <alignment horizontal="center" vertical="top"/>
    </xf>
    <xf numFmtId="2" fontId="1" fillId="33" borderId="20" xfId="0" applyNumberFormat="1" applyFont="1" applyFill="1" applyBorder="1" applyAlignment="1">
      <alignment horizontal="center" vertical="top"/>
    </xf>
    <xf numFmtId="2" fontId="1" fillId="33" borderId="21" xfId="0" applyNumberFormat="1" applyFont="1" applyFill="1" applyBorder="1" applyAlignment="1">
      <alignment horizontal="center" vertical="top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4" fillId="33" borderId="11" xfId="0" applyNumberFormat="1" applyFont="1" applyFill="1" applyBorder="1" applyAlignment="1">
      <alignment horizontal="center" vertical="top"/>
    </xf>
    <xf numFmtId="2" fontId="4" fillId="33" borderId="20" xfId="0" applyNumberFormat="1" applyFont="1" applyFill="1" applyBorder="1" applyAlignment="1">
      <alignment horizontal="center" vertical="top"/>
    </xf>
    <xf numFmtId="2" fontId="4" fillId="33" borderId="2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2" fontId="1" fillId="33" borderId="12" xfId="0" applyNumberFormat="1" applyFont="1" applyFill="1" applyBorder="1" applyAlignment="1">
      <alignment horizontal="center" vertical="top"/>
    </xf>
    <xf numFmtId="2" fontId="1" fillId="33" borderId="23" xfId="0" applyNumberFormat="1" applyFont="1" applyFill="1" applyBorder="1" applyAlignment="1">
      <alignment horizontal="center" vertical="top"/>
    </xf>
    <xf numFmtId="2" fontId="1" fillId="33" borderId="24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2" fillId="0" borderId="0" xfId="53" applyFont="1" applyAlignment="1">
      <alignment vertical="top" wrapText="1"/>
      <protection/>
    </xf>
    <xf numFmtId="0" fontId="13" fillId="0" borderId="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vertical="top" wrapText="1"/>
      <protection/>
    </xf>
    <xf numFmtId="0" fontId="15" fillId="0" borderId="13" xfId="53" applyFont="1" applyBorder="1" applyAlignment="1">
      <alignment horizontal="center" vertical="top" wrapText="1"/>
      <protection/>
    </xf>
    <xf numFmtId="2" fontId="15" fillId="33" borderId="19" xfId="53" applyNumberFormat="1" applyFont="1" applyFill="1" applyBorder="1" applyAlignment="1">
      <alignment horizontal="right" vertical="top" wrapText="1"/>
      <protection/>
    </xf>
    <xf numFmtId="0" fontId="14" fillId="33" borderId="25" xfId="53" applyFont="1" applyFill="1" applyBorder="1" applyAlignment="1">
      <alignment vertical="top" wrapText="1"/>
      <protection/>
    </xf>
    <xf numFmtId="0" fontId="14" fillId="33" borderId="26" xfId="53" applyFont="1" applyFill="1" applyBorder="1" applyAlignment="1">
      <alignment vertical="top" wrapText="1"/>
      <protection/>
    </xf>
    <xf numFmtId="0" fontId="1" fillId="0" borderId="18" xfId="0" applyFont="1" applyBorder="1" applyAlignment="1">
      <alignment horizontal="center" wrapText="1"/>
    </xf>
    <xf numFmtId="0" fontId="13" fillId="0" borderId="27" xfId="53" applyFont="1" applyBorder="1" applyAlignment="1">
      <alignment horizontal="center" vertical="top" wrapText="1"/>
      <protection/>
    </xf>
    <xf numFmtId="0" fontId="13" fillId="0" borderId="28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0">
      <selection activeCell="CO20" sqref="CO20:DD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59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106</v>
      </c>
    </row>
    <row r="5" s="2" customFormat="1" ht="11.25" customHeight="1">
      <c r="BS5" s="9" t="s">
        <v>107</v>
      </c>
    </row>
    <row r="6" s="2" customFormat="1" ht="11.25" customHeight="1">
      <c r="BS6" s="9" t="s">
        <v>108</v>
      </c>
    </row>
    <row r="7" ht="13.5">
      <c r="N7" s="2"/>
    </row>
    <row r="8" spans="57:108" ht="13.5">
      <c r="BE8" s="112" t="s">
        <v>16</v>
      </c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</row>
    <row r="9" spans="57:108" ht="13.5">
      <c r="BE9" s="113" t="s">
        <v>142</v>
      </c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</row>
    <row r="10" spans="57:108" s="2" customFormat="1" ht="12">
      <c r="BE10" s="120" t="s">
        <v>40</v>
      </c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</row>
    <row r="11" spans="57:108" ht="33.75" customHeight="1"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6" t="s">
        <v>143</v>
      </c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</row>
    <row r="12" spans="57:108" s="2" customFormat="1" ht="12">
      <c r="BE12" s="115" t="s">
        <v>14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 t="s">
        <v>15</v>
      </c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</row>
    <row r="13" spans="65:99" ht="13.5">
      <c r="BM13" s="11" t="s">
        <v>2</v>
      </c>
      <c r="BN13" s="117" t="s">
        <v>190</v>
      </c>
      <c r="BO13" s="117"/>
      <c r="BP13" s="117"/>
      <c r="BQ13" s="117"/>
      <c r="BR13" s="1" t="s">
        <v>2</v>
      </c>
      <c r="BU13" s="117" t="s">
        <v>191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8">
        <v>20</v>
      </c>
      <c r="CN13" s="118"/>
      <c r="CO13" s="118"/>
      <c r="CP13" s="118"/>
      <c r="CQ13" s="119" t="s">
        <v>189</v>
      </c>
      <c r="CR13" s="119"/>
      <c r="CS13" s="119"/>
      <c r="CT13" s="119"/>
      <c r="CU13" s="1" t="s">
        <v>3</v>
      </c>
    </row>
    <row r="14" ht="13.5">
      <c r="CY14" s="8"/>
    </row>
    <row r="15" spans="1:108" ht="16.5">
      <c r="A15" s="128" t="s">
        <v>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</row>
    <row r="16" spans="36:58" s="12" customFormat="1" ht="16.5">
      <c r="AJ16" s="13"/>
      <c r="AM16" s="13"/>
      <c r="AV16" s="14"/>
      <c r="AW16" s="14"/>
      <c r="AX16" s="14"/>
      <c r="BA16" s="14" t="s">
        <v>60</v>
      </c>
      <c r="BB16" s="129" t="s">
        <v>189</v>
      </c>
      <c r="BC16" s="129"/>
      <c r="BD16" s="129"/>
      <c r="BE16" s="129"/>
      <c r="BF16" s="12" t="s">
        <v>5</v>
      </c>
    </row>
    <row r="18" spans="93:108" ht="13.5">
      <c r="CO18" s="116" t="s">
        <v>17</v>
      </c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</row>
    <row r="19" spans="91:108" ht="15" customHeight="1">
      <c r="CM19" s="11" t="s">
        <v>41</v>
      </c>
      <c r="CO19" s="125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36:108" ht="15" customHeight="1">
      <c r="AJ20" s="3"/>
      <c r="AK20" s="4" t="s">
        <v>2</v>
      </c>
      <c r="AL20" s="124" t="s">
        <v>192</v>
      </c>
      <c r="AM20" s="124"/>
      <c r="AN20" s="124"/>
      <c r="AO20" s="124"/>
      <c r="AP20" s="3" t="s">
        <v>2</v>
      </c>
      <c r="AQ20" s="3"/>
      <c r="AR20" s="3"/>
      <c r="AS20" s="124" t="s">
        <v>191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38">
        <v>20</v>
      </c>
      <c r="BL20" s="138"/>
      <c r="BM20" s="138"/>
      <c r="BN20" s="138"/>
      <c r="BO20" s="139" t="s">
        <v>189</v>
      </c>
      <c r="BP20" s="139"/>
      <c r="BQ20" s="139"/>
      <c r="BR20" s="139"/>
      <c r="BS20" s="3" t="s">
        <v>3</v>
      </c>
      <c r="BT20" s="3"/>
      <c r="BU20" s="3"/>
      <c r="BY20" s="17"/>
      <c r="CM20" s="11" t="s">
        <v>18</v>
      </c>
      <c r="CO20" s="125" t="s">
        <v>193</v>
      </c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77:108" ht="15" customHeight="1">
      <c r="BY21" s="17"/>
      <c r="BZ21" s="17"/>
      <c r="CM21" s="11"/>
      <c r="CO21" s="125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77:108" ht="15" customHeight="1">
      <c r="BY22" s="17"/>
      <c r="BZ22" s="17"/>
      <c r="CM22" s="11"/>
      <c r="CO22" s="125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1:108" ht="19.5" customHeight="1">
      <c r="A23" s="5" t="s">
        <v>109</v>
      </c>
      <c r="AH23" s="130" t="s">
        <v>146</v>
      </c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8"/>
      <c r="BY23" s="17"/>
      <c r="CM23" s="11" t="s">
        <v>19</v>
      </c>
      <c r="CO23" s="125" t="s">
        <v>144</v>
      </c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ht="15" customHeight="1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8"/>
      <c r="BY24" s="17"/>
      <c r="BZ24" s="17"/>
      <c r="CM24" s="38"/>
      <c r="CO24" s="125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21" customHeight="1">
      <c r="A25" s="5" t="s">
        <v>105</v>
      </c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8"/>
      <c r="BY25" s="17"/>
      <c r="BZ25" s="17"/>
      <c r="CM25" s="38"/>
      <c r="CO25" s="125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32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23" customFormat="1" ht="21" customHeight="1">
      <c r="A27" s="23" t="s">
        <v>61</v>
      </c>
      <c r="AH27" s="131" t="s">
        <v>145</v>
      </c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24"/>
      <c r="CM27" s="39"/>
      <c r="CO27" s="121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23" customFormat="1" ht="21" customHeight="1">
      <c r="A28" s="25" t="s">
        <v>21</v>
      </c>
      <c r="CM28" s="40" t="s">
        <v>20</v>
      </c>
      <c r="CO28" s="121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23" customFormat="1" ht="13.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>
      <c r="A30" s="5" t="s">
        <v>103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40" t="s">
        <v>147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3.5">
      <c r="A31" s="5" t="s">
        <v>104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3.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3.5">
      <c r="A33" s="5" t="s">
        <v>62</v>
      </c>
      <c r="AM33" s="18"/>
      <c r="AN33" s="18"/>
      <c r="AO33" s="18"/>
      <c r="AP33" s="18"/>
      <c r="AQ33" s="18"/>
      <c r="AR33" s="18"/>
      <c r="AS33" s="18"/>
      <c r="AT33" s="130" t="s">
        <v>162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3.5">
      <c r="A34" s="5" t="s">
        <v>111</v>
      </c>
      <c r="AM34" s="18"/>
      <c r="AN34" s="18"/>
      <c r="AO34" s="18"/>
      <c r="AP34" s="18"/>
      <c r="AQ34" s="18"/>
      <c r="AR34" s="18"/>
      <c r="AS34" s="18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3.5">
      <c r="A35" s="5" t="s">
        <v>105</v>
      </c>
      <c r="AM35" s="18"/>
      <c r="AN35" s="18"/>
      <c r="AO35" s="18"/>
      <c r="AP35" s="18"/>
      <c r="AQ35" s="18"/>
      <c r="AR35" s="18"/>
      <c r="AS35" s="18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7" t="s">
        <v>123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9.5" customHeight="1">
      <c r="A39" s="26" t="s">
        <v>112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62.25" customHeight="1">
      <c r="A40" s="136" t="s">
        <v>149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</row>
    <row r="41" spans="1:108" ht="15.75" customHeight="1">
      <c r="A41" s="26" t="s">
        <v>113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3" customHeight="1">
      <c r="A42" s="136" t="s">
        <v>148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</row>
    <row r="43" spans="1:108" ht="13.5">
      <c r="A43" s="26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7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37">
      <selection activeCell="BU54" sqref="BU54:DD5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6" t="s">
        <v>114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ht="7.5" customHeight="1"/>
    <row r="4" spans="1:108" ht="13.5">
      <c r="A4" s="154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6"/>
      <c r="BU4" s="149" t="s">
        <v>6</v>
      </c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1"/>
    </row>
    <row r="5" spans="1:108" s="3" customFormat="1" ht="15" customHeight="1">
      <c r="A5" s="31"/>
      <c r="B5" s="152" t="s">
        <v>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3"/>
      <c r="BU5" s="184">
        <f>BU7+BU13</f>
        <v>331119401.52</v>
      </c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6"/>
    </row>
    <row r="6" spans="1:108" ht="13.5">
      <c r="A6" s="10"/>
      <c r="B6" s="147" t="s">
        <v>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8"/>
      <c r="BU6" s="173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5"/>
    </row>
    <row r="7" spans="1:108" ht="30" customHeight="1">
      <c r="A7" s="32"/>
      <c r="B7" s="141" t="s">
        <v>115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2"/>
      <c r="BU7" s="187">
        <v>302612048.95</v>
      </c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/>
    </row>
    <row r="8" spans="1:108" ht="13.5">
      <c r="A8" s="10"/>
      <c r="B8" s="160" t="s">
        <v>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1"/>
      <c r="BU8" s="173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5"/>
    </row>
    <row r="9" spans="1:108" ht="45" customHeight="1">
      <c r="A9" s="32"/>
      <c r="B9" s="141" t="s">
        <v>124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2"/>
      <c r="BU9" s="157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ht="45" customHeight="1">
      <c r="A10" s="32"/>
      <c r="B10" s="141" t="s">
        <v>116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2"/>
      <c r="BU10" s="157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9"/>
    </row>
    <row r="11" spans="1:108" ht="45" customHeight="1">
      <c r="A11" s="32"/>
      <c r="B11" s="141" t="s">
        <v>117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2"/>
      <c r="BU11" s="157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9"/>
    </row>
    <row r="12" spans="1:108" ht="30" customHeight="1">
      <c r="A12" s="32"/>
      <c r="B12" s="141" t="s">
        <v>118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2"/>
      <c r="BU12" s="162">
        <v>285757756.4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6"/>
    </row>
    <row r="13" spans="1:108" ht="30" customHeight="1">
      <c r="A13" s="32"/>
      <c r="B13" s="141" t="s">
        <v>119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2"/>
      <c r="BU13" s="167">
        <f>BU15+22536412.38</f>
        <v>28507352.57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9"/>
    </row>
    <row r="14" spans="1:108" ht="13.5">
      <c r="A14" s="33"/>
      <c r="B14" s="160" t="s">
        <v>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1"/>
      <c r="BU14" s="157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9"/>
    </row>
    <row r="15" spans="1:108" ht="30" customHeight="1">
      <c r="A15" s="32"/>
      <c r="B15" s="141" t="s">
        <v>25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2"/>
      <c r="BU15" s="162">
        <v>5970940.19</v>
      </c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1:108" ht="18.75" customHeight="1">
      <c r="A16" s="32"/>
      <c r="B16" s="141" t="s">
        <v>26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2"/>
      <c r="BU16" s="162">
        <v>4820678.91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s="3" customFormat="1" ht="15" customHeight="1">
      <c r="A17" s="31"/>
      <c r="B17" s="152" t="s">
        <v>96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3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3.5">
      <c r="A18" s="10"/>
      <c r="B18" s="147" t="s">
        <v>1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8"/>
      <c r="BU18" s="157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9"/>
    </row>
    <row r="19" spans="1:108" ht="30" customHeight="1">
      <c r="A19" s="34"/>
      <c r="B19" s="176" t="s">
        <v>120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/>
      <c r="BU19" s="173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5"/>
    </row>
    <row r="20" spans="1:108" ht="30" customHeight="1">
      <c r="A20" s="32"/>
      <c r="B20" s="141" t="s">
        <v>121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2"/>
      <c r="BU20" s="173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5"/>
    </row>
    <row r="21" spans="1:108" ht="15" customHeight="1">
      <c r="A21" s="35"/>
      <c r="B21" s="160" t="s">
        <v>8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73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5"/>
    </row>
    <row r="22" spans="1:108" ht="15" customHeight="1">
      <c r="A22" s="32"/>
      <c r="B22" s="141" t="s">
        <v>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2"/>
      <c r="BU22" s="157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" customHeight="1">
      <c r="A23" s="32"/>
      <c r="B23" s="141" t="s">
        <v>10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2"/>
      <c r="BU23" s="157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ht="15" customHeight="1">
      <c r="A24" s="32"/>
      <c r="B24" s="141" t="s">
        <v>102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2"/>
      <c r="BU24" s="157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15" customHeight="1">
      <c r="A25" s="32"/>
      <c r="B25" s="141" t="s">
        <v>11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2"/>
      <c r="BU25" s="157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ht="15" customHeight="1">
      <c r="A26" s="32"/>
      <c r="B26" s="141" t="s">
        <v>12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2"/>
      <c r="BU26" s="157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ht="15" customHeight="1">
      <c r="A27" s="32"/>
      <c r="B27" s="141" t="s">
        <v>13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2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ht="30" customHeight="1">
      <c r="A28" s="32"/>
      <c r="B28" s="141" t="s">
        <v>65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2"/>
      <c r="BU28" s="157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ht="30" customHeight="1">
      <c r="A29" s="32"/>
      <c r="B29" s="141" t="s">
        <v>99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2"/>
      <c r="BU29" s="157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ht="15" customHeight="1">
      <c r="A30" s="32"/>
      <c r="B30" s="141" t="s">
        <v>66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2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  <row r="31" spans="1:108" ht="15" customHeight="1">
      <c r="A31" s="32"/>
      <c r="B31" s="141" t="s">
        <v>67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2"/>
      <c r="BU31" s="157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</row>
    <row r="32" spans="1:108" ht="45" customHeight="1">
      <c r="A32" s="32"/>
      <c r="B32" s="141" t="s">
        <v>68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2"/>
      <c r="BU32" s="157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</row>
    <row r="33" spans="1:108" ht="13.5" customHeight="1">
      <c r="A33" s="35"/>
      <c r="B33" s="160" t="s">
        <v>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ht="15" customHeight="1">
      <c r="A34" s="32"/>
      <c r="B34" s="141" t="s">
        <v>69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2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9"/>
    </row>
    <row r="35" spans="1:108" ht="15" customHeight="1">
      <c r="A35" s="32"/>
      <c r="B35" s="141" t="s">
        <v>70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2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5"/>
    </row>
    <row r="36" spans="1:108" ht="15" customHeight="1">
      <c r="A36" s="32"/>
      <c r="B36" s="141" t="s">
        <v>64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2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5"/>
    </row>
    <row r="37" spans="1:108" ht="15" customHeight="1">
      <c r="A37" s="32"/>
      <c r="B37" s="141" t="s">
        <v>71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2"/>
      <c r="BU37" s="143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5"/>
    </row>
    <row r="38" spans="1:108" ht="15" customHeight="1">
      <c r="A38" s="32"/>
      <c r="B38" s="141" t="s">
        <v>72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  <c r="BU38" s="143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5"/>
    </row>
    <row r="39" spans="1:108" ht="15" customHeight="1">
      <c r="A39" s="32"/>
      <c r="B39" s="141" t="s">
        <v>73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2"/>
      <c r="BU39" s="143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5"/>
    </row>
    <row r="40" spans="1:108" ht="30" customHeight="1">
      <c r="A40" s="32"/>
      <c r="B40" s="141" t="s">
        <v>74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2"/>
      <c r="BU40" s="143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ht="30" customHeight="1">
      <c r="A41" s="32"/>
      <c r="B41" s="141" t="s">
        <v>98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2"/>
      <c r="BU41" s="143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5"/>
    </row>
    <row r="42" spans="1:108" ht="15" customHeight="1">
      <c r="A42" s="32"/>
      <c r="B42" s="141" t="s">
        <v>75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2"/>
      <c r="BU42" s="143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</row>
    <row r="43" spans="1:108" ht="15" customHeight="1">
      <c r="A43" s="32"/>
      <c r="B43" s="141" t="s">
        <v>76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2"/>
      <c r="BU43" s="143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5"/>
    </row>
    <row r="44" spans="1:108" s="3" customFormat="1" ht="15" customHeight="1">
      <c r="A44" s="31"/>
      <c r="B44" s="152" t="s">
        <v>97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3"/>
      <c r="BU44" s="178">
        <f>BU47</f>
        <v>226823.48</v>
      </c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/>
    </row>
    <row r="45" spans="1:108" ht="15" customHeight="1">
      <c r="A45" s="36"/>
      <c r="B45" s="147" t="s">
        <v>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8"/>
      <c r="BU45" s="143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5"/>
    </row>
    <row r="46" spans="1:108" ht="18" customHeight="1">
      <c r="A46" s="32"/>
      <c r="B46" s="141" t="s">
        <v>77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2"/>
      <c r="BU46" s="143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5"/>
    </row>
    <row r="47" spans="1:108" ht="30" customHeight="1">
      <c r="A47" s="32"/>
      <c r="B47" s="141" t="s">
        <v>122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2"/>
      <c r="BU47" s="143">
        <f>BU54+BU58+BU49+BU52+BU53</f>
        <v>226823.48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5"/>
    </row>
    <row r="48" spans="1:108" ht="15" customHeight="1">
      <c r="A48" s="35"/>
      <c r="B48" s="160" t="s">
        <v>8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1"/>
      <c r="BU48" s="181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3"/>
    </row>
    <row r="49" spans="1:108" ht="15" customHeight="1">
      <c r="A49" s="32"/>
      <c r="B49" s="141" t="s">
        <v>84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2"/>
      <c r="BU49" s="143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5"/>
    </row>
    <row r="50" spans="1:108" ht="15" customHeight="1">
      <c r="A50" s="32"/>
      <c r="B50" s="141" t="s">
        <v>42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2"/>
      <c r="BU50" s="143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5"/>
    </row>
    <row r="51" spans="1:108" ht="15" customHeight="1">
      <c r="A51" s="32"/>
      <c r="B51" s="141" t="s">
        <v>43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2"/>
      <c r="BU51" s="143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5"/>
    </row>
    <row r="52" spans="1:108" ht="15" customHeight="1">
      <c r="A52" s="32"/>
      <c r="B52" s="141" t="s">
        <v>44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2"/>
      <c r="BU52" s="143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5"/>
    </row>
    <row r="53" spans="1:108" ht="15" customHeight="1">
      <c r="A53" s="32"/>
      <c r="B53" s="141" t="s">
        <v>45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2"/>
      <c r="BU53" s="143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5"/>
    </row>
    <row r="54" spans="1:108" ht="15" customHeight="1">
      <c r="A54" s="32"/>
      <c r="B54" s="141" t="s">
        <v>46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2"/>
      <c r="BU54" s="143">
        <v>226823.48</v>
      </c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5"/>
    </row>
    <row r="55" spans="1:108" ht="15" customHeight="1">
      <c r="A55" s="32"/>
      <c r="B55" s="141" t="s">
        <v>47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2"/>
      <c r="BU55" s="143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5"/>
    </row>
    <row r="56" spans="1:108" ht="15" customHeight="1">
      <c r="A56" s="32"/>
      <c r="B56" s="141" t="s">
        <v>78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2"/>
      <c r="BU56" s="143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15" customHeight="1">
      <c r="A57" s="32"/>
      <c r="B57" s="141" t="s">
        <v>100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2"/>
      <c r="BU57" s="143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" customHeight="1">
      <c r="A58" s="32"/>
      <c r="B58" s="141" t="s">
        <v>79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2"/>
      <c r="BU58" s="143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15" customHeight="1">
      <c r="A59" s="32"/>
      <c r="B59" s="141" t="s">
        <v>80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2"/>
      <c r="BU59" s="143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5" customHeight="1">
      <c r="A60" s="32"/>
      <c r="B60" s="141" t="s">
        <v>81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2"/>
      <c r="BU60" s="143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5"/>
    </row>
    <row r="61" spans="1:108" ht="15" customHeight="1">
      <c r="A61" s="32"/>
      <c r="B61" s="141" t="s">
        <v>82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2"/>
      <c r="BU61" s="143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5"/>
    </row>
    <row r="62" spans="1:108" ht="45" customHeight="1">
      <c r="A62" s="32"/>
      <c r="B62" s="141" t="s">
        <v>83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2"/>
      <c r="BU62" s="143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5"/>
    </row>
    <row r="63" spans="1:108" ht="15" customHeight="1">
      <c r="A63" s="37"/>
      <c r="B63" s="160" t="s">
        <v>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1"/>
      <c r="BU63" s="143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</row>
    <row r="64" spans="1:108" ht="15" customHeight="1">
      <c r="A64" s="32"/>
      <c r="B64" s="141" t="s">
        <v>85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2"/>
      <c r="BU64" s="143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</row>
    <row r="65" spans="1:108" ht="15" customHeight="1">
      <c r="A65" s="32"/>
      <c r="B65" s="141" t="s">
        <v>48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2"/>
      <c r="BU65" s="143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</row>
    <row r="66" spans="1:108" ht="15" customHeight="1">
      <c r="A66" s="32"/>
      <c r="B66" s="141" t="s">
        <v>49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2"/>
      <c r="BU66" s="143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</row>
    <row r="67" spans="1:108" ht="15" customHeight="1">
      <c r="A67" s="32"/>
      <c r="B67" s="141" t="s">
        <v>50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2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</row>
    <row r="68" spans="1:108" ht="15" customHeight="1">
      <c r="A68" s="32"/>
      <c r="B68" s="141" t="s">
        <v>51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2"/>
      <c r="BU68" s="143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</row>
    <row r="69" spans="1:108" ht="15" customHeight="1">
      <c r="A69" s="32"/>
      <c r="B69" s="141" t="s">
        <v>52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2"/>
      <c r="BU69" s="143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</row>
    <row r="70" spans="1:108" ht="15" customHeight="1">
      <c r="A70" s="32"/>
      <c r="B70" s="141" t="s">
        <v>53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2"/>
      <c r="BU70" s="143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</row>
    <row r="71" spans="1:108" ht="15" customHeight="1">
      <c r="A71" s="32"/>
      <c r="B71" s="141" t="s">
        <v>86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2"/>
      <c r="BU71" s="143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</row>
    <row r="72" spans="1:108" ht="15" customHeight="1">
      <c r="A72" s="32"/>
      <c r="B72" s="141" t="s">
        <v>101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2"/>
      <c r="BU72" s="143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</row>
    <row r="73" spans="1:108" ht="15" customHeight="1">
      <c r="A73" s="32"/>
      <c r="B73" s="141" t="s">
        <v>87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2"/>
      <c r="BU73" s="143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</row>
    <row r="74" spans="1:108" ht="15" customHeight="1">
      <c r="A74" s="32"/>
      <c r="B74" s="141" t="s">
        <v>88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2"/>
      <c r="BU74" s="143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</row>
    <row r="75" spans="1:108" ht="15" customHeight="1">
      <c r="A75" s="32"/>
      <c r="B75" s="141" t="s">
        <v>89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2"/>
      <c r="BU75" s="143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5"/>
    </row>
    <row r="76" spans="1:108" ht="15" customHeight="1">
      <c r="A76" s="32"/>
      <c r="B76" s="141" t="s">
        <v>90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2"/>
      <c r="BU76" s="143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5"/>
    </row>
  </sheetData>
  <sheetProtection/>
  <mergeCells count="147">
    <mergeCell ref="B66:BT66"/>
    <mergeCell ref="BU66:DD66"/>
    <mergeCell ref="B62:BT62"/>
    <mergeCell ref="B64:BT64"/>
    <mergeCell ref="B72:BT72"/>
    <mergeCell ref="BU72:DD72"/>
    <mergeCell ref="BU62:DD62"/>
    <mergeCell ref="BU63:DD63"/>
    <mergeCell ref="B63:BT63"/>
    <mergeCell ref="B65:BT65"/>
    <mergeCell ref="B74:BT74"/>
    <mergeCell ref="BU74:DD74"/>
    <mergeCell ref="BU31:DD31"/>
    <mergeCell ref="B29:BT29"/>
    <mergeCell ref="B67:BT67"/>
    <mergeCell ref="BU67:DD67"/>
    <mergeCell ref="B68:BT68"/>
    <mergeCell ref="BU68:DD68"/>
    <mergeCell ref="BU60:DD60"/>
    <mergeCell ref="BU64:DD6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3:BT73"/>
    <mergeCell ref="BU73:DD73"/>
    <mergeCell ref="B54:BT54"/>
    <mergeCell ref="B61:BT61"/>
    <mergeCell ref="BU61:DD61"/>
    <mergeCell ref="B55:BT55"/>
    <mergeCell ref="BU55:DD55"/>
    <mergeCell ref="BU5:DD5"/>
    <mergeCell ref="BU6:DD6"/>
    <mergeCell ref="BU7:DD7"/>
    <mergeCell ref="BU8:DD8"/>
    <mergeCell ref="BU40:DD40"/>
    <mergeCell ref="BU65:DD65"/>
    <mergeCell ref="B59:BT59"/>
    <mergeCell ref="BU59:DD59"/>
    <mergeCell ref="B60:BT60"/>
    <mergeCell ref="B42:BT42"/>
    <mergeCell ref="BU50:DD50"/>
    <mergeCell ref="B51:BT51"/>
    <mergeCell ref="BU51:DD51"/>
    <mergeCell ref="BU58:DD58"/>
    <mergeCell ref="B56:BT56"/>
    <mergeCell ref="BU56:DD56"/>
    <mergeCell ref="B57:BT57"/>
    <mergeCell ref="BU57:DD57"/>
    <mergeCell ref="B58:BT58"/>
    <mergeCell ref="B43:BT43"/>
    <mergeCell ref="BU43:DD43"/>
    <mergeCell ref="B49:BT49"/>
    <mergeCell ref="BU49:DD49"/>
    <mergeCell ref="B46:BT46"/>
    <mergeCell ref="BU46:DD46"/>
    <mergeCell ref="B41:BT41"/>
    <mergeCell ref="BU41:DD41"/>
    <mergeCell ref="BU54:DD54"/>
    <mergeCell ref="BU29:DD29"/>
    <mergeCell ref="BU30:DD30"/>
    <mergeCell ref="BU32:DD32"/>
    <mergeCell ref="BU33:DD33"/>
    <mergeCell ref="B50:BT50"/>
    <mergeCell ref="B53:BT53"/>
    <mergeCell ref="BU53:DD53"/>
    <mergeCell ref="B52:BT52"/>
    <mergeCell ref="BU52:DD52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0:BT40"/>
    <mergeCell ref="B34:BT34"/>
    <mergeCell ref="BU34:DD34"/>
    <mergeCell ref="B45:BT45"/>
    <mergeCell ref="BU44:DD44"/>
    <mergeCell ref="BU45:DD45"/>
    <mergeCell ref="B36:BT36"/>
    <mergeCell ref="BU36:DD36"/>
    <mergeCell ref="B37:BT37"/>
    <mergeCell ref="BU37:DD37"/>
    <mergeCell ref="B23:BT23"/>
    <mergeCell ref="BU23:DD23"/>
    <mergeCell ref="B24:BT24"/>
    <mergeCell ref="BU24:DD24"/>
    <mergeCell ref="B31:BT31"/>
    <mergeCell ref="B35:BT35"/>
    <mergeCell ref="BU35:DD35"/>
    <mergeCell ref="B30:BT30"/>
    <mergeCell ref="B33:BT33"/>
    <mergeCell ref="B32:BT32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view="pageBreakPreview" zoomScaleSheetLayoutView="100" zoomScalePageLayoutView="0" workbookViewId="0" topLeftCell="A2">
      <selection activeCell="F14" sqref="F14"/>
    </sheetView>
  </sheetViews>
  <sheetFormatPr defaultColWidth="9.00390625" defaultRowHeight="12.75"/>
  <cols>
    <col min="1" max="1" width="67.375" style="0" customWidth="1"/>
    <col min="2" max="2" width="12.50390625" style="0" customWidth="1"/>
    <col min="3" max="3" width="13.875" style="0" customWidth="1"/>
    <col min="4" max="4" width="15.875" style="0" customWidth="1"/>
    <col min="5" max="5" width="20.625" style="0" customWidth="1"/>
    <col min="6" max="6" width="12.75390625" style="0" customWidth="1"/>
    <col min="7" max="8" width="15.875" style="0" bestFit="1" customWidth="1"/>
    <col min="9" max="9" width="10.25390625" style="0" bestFit="1" customWidth="1"/>
    <col min="10" max="10" width="11.50390625" style="0" bestFit="1" customWidth="1"/>
    <col min="11" max="11" width="9.50390625" style="0" bestFit="1" customWidth="1"/>
  </cols>
  <sheetData>
    <row r="1" spans="1:5" ht="16.5" hidden="1">
      <c r="A1" s="192"/>
      <c r="B1" s="192"/>
      <c r="C1" s="192"/>
      <c r="D1" s="192"/>
      <c r="E1" s="192"/>
    </row>
    <row r="2" spans="1:5" ht="27" customHeight="1" thickBot="1">
      <c r="A2" s="193" t="s">
        <v>125</v>
      </c>
      <c r="B2" s="193"/>
      <c r="C2" s="193"/>
      <c r="D2" s="194"/>
      <c r="E2" s="194"/>
    </row>
    <row r="3" spans="1:5" ht="60">
      <c r="A3" s="47" t="s">
        <v>0</v>
      </c>
      <c r="B3" s="48" t="s">
        <v>126</v>
      </c>
      <c r="C3" s="48" t="s">
        <v>127</v>
      </c>
      <c r="D3" s="48" t="s">
        <v>128</v>
      </c>
      <c r="E3" s="49" t="s">
        <v>91</v>
      </c>
    </row>
    <row r="4" spans="1:6" ht="15.75" customHeight="1">
      <c r="A4" s="50" t="s">
        <v>54</v>
      </c>
      <c r="B4" s="43"/>
      <c r="C4" s="43"/>
      <c r="D4" s="41" t="s">
        <v>22</v>
      </c>
      <c r="E4" s="87">
        <v>245997.06</v>
      </c>
      <c r="F4" s="93"/>
    </row>
    <row r="5" spans="1:6" ht="15">
      <c r="A5" s="68" t="s">
        <v>23</v>
      </c>
      <c r="B5" s="70"/>
      <c r="C5" s="70"/>
      <c r="D5" s="71" t="s">
        <v>22</v>
      </c>
      <c r="E5" s="83">
        <f>E7+E8+E10</f>
        <v>36237451.94</v>
      </c>
      <c r="F5" s="93">
        <f>E23-E5-E4</f>
        <v>2.3865140974521637E-09</v>
      </c>
    </row>
    <row r="6" spans="1:5" ht="15">
      <c r="A6" s="69" t="s">
        <v>8</v>
      </c>
      <c r="B6" s="70"/>
      <c r="C6" s="70"/>
      <c r="D6" s="71" t="s">
        <v>22</v>
      </c>
      <c r="E6" s="84"/>
    </row>
    <row r="7" spans="1:6" ht="14.25">
      <c r="A7" s="50" t="s">
        <v>129</v>
      </c>
      <c r="B7" s="43"/>
      <c r="C7" s="43"/>
      <c r="D7" s="41" t="s">
        <v>22</v>
      </c>
      <c r="E7" s="82">
        <f>E25</f>
        <v>32868337</v>
      </c>
      <c r="F7" s="93"/>
    </row>
    <row r="8" spans="1:6" ht="14.25">
      <c r="A8" s="51" t="s">
        <v>130</v>
      </c>
      <c r="B8" s="43"/>
      <c r="C8" s="43"/>
      <c r="D8" s="41"/>
      <c r="E8" s="82">
        <f>E114+E184</f>
        <v>1582704</v>
      </c>
      <c r="F8" s="93"/>
    </row>
    <row r="9" spans="1:5" ht="14.25">
      <c r="A9" s="50" t="s">
        <v>27</v>
      </c>
      <c r="B9" s="43"/>
      <c r="C9" s="43"/>
      <c r="D9" s="41"/>
      <c r="E9" s="82"/>
    </row>
    <row r="10" spans="1:11" ht="79.5" customHeight="1">
      <c r="A10" s="50" t="s">
        <v>131</v>
      </c>
      <c r="B10" s="43"/>
      <c r="C10" s="43"/>
      <c r="D10" s="41" t="s">
        <v>22</v>
      </c>
      <c r="E10" s="89">
        <f>E11+E12+E13+E14+E15+E16+E17</f>
        <v>1786410.94</v>
      </c>
      <c r="F10" s="93">
        <f>E10+E4</f>
        <v>2032408</v>
      </c>
      <c r="G10" s="93">
        <f>F10-E61-E92</f>
        <v>0</v>
      </c>
      <c r="H10" t="s">
        <v>182</v>
      </c>
      <c r="J10" s="93"/>
      <c r="K10" s="93"/>
    </row>
    <row r="11" spans="1:5" ht="14.25">
      <c r="A11" s="50" t="s">
        <v>8</v>
      </c>
      <c r="B11" s="43"/>
      <c r="C11" s="43"/>
      <c r="D11" s="41" t="s">
        <v>22</v>
      </c>
      <c r="E11" s="82"/>
    </row>
    <row r="12" spans="1:12" ht="14.25">
      <c r="A12" s="50" t="s">
        <v>167</v>
      </c>
      <c r="B12" s="43"/>
      <c r="C12" s="43"/>
      <c r="D12" s="41" t="s">
        <v>22</v>
      </c>
      <c r="E12" s="82">
        <f>732408-F12</f>
        <v>730266.97</v>
      </c>
      <c r="F12" s="107">
        <v>2141.03</v>
      </c>
      <c r="G12" s="108" t="s">
        <v>197</v>
      </c>
      <c r="H12" s="108"/>
      <c r="I12" s="106"/>
      <c r="J12" s="106"/>
      <c r="K12" s="106"/>
      <c r="L12" s="106"/>
    </row>
    <row r="13" spans="1:8" ht="14.25">
      <c r="A13" s="50" t="s">
        <v>168</v>
      </c>
      <c r="B13" s="43"/>
      <c r="C13" s="43"/>
      <c r="D13" s="41" t="s">
        <v>22</v>
      </c>
      <c r="E13" s="82">
        <v>0</v>
      </c>
      <c r="F13" s="109"/>
      <c r="G13" s="109"/>
      <c r="H13" s="109"/>
    </row>
    <row r="14" spans="1:12" ht="14.25">
      <c r="A14" s="50" t="s">
        <v>169</v>
      </c>
      <c r="B14" s="43"/>
      <c r="C14" s="43"/>
      <c r="D14" s="41" t="s">
        <v>22</v>
      </c>
      <c r="E14" s="82">
        <f>1300000-F14</f>
        <v>1056143.97</v>
      </c>
      <c r="F14" s="107">
        <f>243843.74+12.29</f>
        <v>243856.03</v>
      </c>
      <c r="G14" s="108" t="s">
        <v>196</v>
      </c>
      <c r="H14" s="108"/>
      <c r="I14" s="105"/>
      <c r="J14" s="106"/>
      <c r="K14" s="106"/>
      <c r="L14" s="106"/>
    </row>
    <row r="15" spans="1:12" ht="14.25">
      <c r="A15" s="50" t="s">
        <v>176</v>
      </c>
      <c r="B15" s="43"/>
      <c r="C15" s="43"/>
      <c r="D15" s="41" t="s">
        <v>22</v>
      </c>
      <c r="E15" s="82">
        <f>E83</f>
        <v>0</v>
      </c>
      <c r="F15" s="108"/>
      <c r="G15" s="108"/>
      <c r="H15" s="108"/>
      <c r="I15" s="106"/>
      <c r="J15" s="106"/>
      <c r="K15" s="106"/>
      <c r="L15" s="106"/>
    </row>
    <row r="16" spans="1:12" ht="14.25">
      <c r="A16" s="50" t="s">
        <v>186</v>
      </c>
      <c r="B16" s="43"/>
      <c r="C16" s="43"/>
      <c r="D16" s="41" t="s">
        <v>22</v>
      </c>
      <c r="E16" s="82">
        <v>0</v>
      </c>
      <c r="F16" s="106">
        <v>12.29</v>
      </c>
      <c r="G16" s="106" t="s">
        <v>188</v>
      </c>
      <c r="H16" s="106"/>
      <c r="I16" s="106"/>
      <c r="J16" s="106"/>
      <c r="K16" s="106"/>
      <c r="L16" s="106"/>
    </row>
    <row r="17" spans="1:12" ht="14.25">
      <c r="A17" s="50" t="s">
        <v>187</v>
      </c>
      <c r="B17" s="43"/>
      <c r="C17" s="43"/>
      <c r="D17" s="41" t="s">
        <v>22</v>
      </c>
      <c r="E17" s="82">
        <f>E92</f>
        <v>0</v>
      </c>
      <c r="F17" s="106"/>
      <c r="G17" s="106"/>
      <c r="H17" s="106"/>
      <c r="I17" s="106"/>
      <c r="J17" s="106"/>
      <c r="K17" s="106"/>
      <c r="L17" s="106"/>
    </row>
    <row r="18" spans="1:5" ht="18" customHeight="1">
      <c r="A18" s="50" t="s">
        <v>92</v>
      </c>
      <c r="B18" s="43"/>
      <c r="C18" s="43"/>
      <c r="D18" s="41" t="s">
        <v>22</v>
      </c>
      <c r="E18" s="87"/>
    </row>
    <row r="19" spans="1:5" ht="14.25">
      <c r="A19" s="50" t="s">
        <v>8</v>
      </c>
      <c r="B19" s="43"/>
      <c r="C19" s="43"/>
      <c r="D19" s="41" t="s">
        <v>22</v>
      </c>
      <c r="E19" s="82"/>
    </row>
    <row r="20" spans="1:5" ht="14.25" hidden="1">
      <c r="A20" s="50"/>
      <c r="B20" s="43"/>
      <c r="C20" s="43"/>
      <c r="D20" s="41"/>
      <c r="E20" s="82"/>
    </row>
    <row r="21" spans="1:5" ht="14.25">
      <c r="A21" s="50" t="s">
        <v>93</v>
      </c>
      <c r="B21" s="43"/>
      <c r="C21" s="43"/>
      <c r="D21" s="41" t="s">
        <v>22</v>
      </c>
      <c r="E21" s="87"/>
    </row>
    <row r="22" spans="1:5" ht="14.25">
      <c r="A22" s="50" t="s">
        <v>55</v>
      </c>
      <c r="B22" s="43"/>
      <c r="C22" s="43"/>
      <c r="D22" s="41" t="s">
        <v>22</v>
      </c>
      <c r="E22" s="82"/>
    </row>
    <row r="23" spans="1:6" ht="21" customHeight="1">
      <c r="A23" s="101" t="s">
        <v>24</v>
      </c>
      <c r="B23" s="102"/>
      <c r="C23" s="102"/>
      <c r="D23" s="103">
        <v>900</v>
      </c>
      <c r="E23" s="104">
        <f>E25+E61+E114+E83+E184+E92</f>
        <v>36483449</v>
      </c>
      <c r="F23" s="93"/>
    </row>
    <row r="24" spans="1:5" ht="15">
      <c r="A24" s="69" t="s">
        <v>8</v>
      </c>
      <c r="B24" s="70"/>
      <c r="C24" s="70"/>
      <c r="D24" s="71"/>
      <c r="E24" s="84"/>
    </row>
    <row r="25" spans="1:8" s="63" customFormat="1" ht="57.75" customHeight="1">
      <c r="A25" s="62" t="s">
        <v>160</v>
      </c>
      <c r="B25" s="61"/>
      <c r="C25" s="56"/>
      <c r="D25" s="61" t="s">
        <v>22</v>
      </c>
      <c r="E25" s="89">
        <f>E26+E48</f>
        <v>32868337</v>
      </c>
      <c r="G25" s="86"/>
      <c r="H25" s="86"/>
    </row>
    <row r="26" spans="1:7" s="54" customFormat="1" ht="44.25" customHeight="1">
      <c r="A26" s="55" t="s">
        <v>132</v>
      </c>
      <c r="B26" s="61" t="s">
        <v>164</v>
      </c>
      <c r="C26" s="57">
        <v>1210521010</v>
      </c>
      <c r="D26" s="57" t="s">
        <v>22</v>
      </c>
      <c r="E26" s="94">
        <f>E27+E32+E43+E44</f>
        <v>12744794</v>
      </c>
      <c r="G26" s="85"/>
    </row>
    <row r="27" spans="1:5" ht="14.25">
      <c r="A27" s="52" t="s">
        <v>28</v>
      </c>
      <c r="B27" s="44"/>
      <c r="C27" s="45"/>
      <c r="D27" s="46">
        <v>210</v>
      </c>
      <c r="E27" s="89">
        <f>E29+E30+E31</f>
        <v>1058110</v>
      </c>
    </row>
    <row r="28" spans="1:7" ht="14.25">
      <c r="A28" s="52" t="s">
        <v>1</v>
      </c>
      <c r="B28" s="43"/>
      <c r="C28" s="43"/>
      <c r="D28" s="42"/>
      <c r="E28" s="82"/>
      <c r="G28" t="s">
        <v>179</v>
      </c>
    </row>
    <row r="29" spans="1:7" ht="14.25">
      <c r="A29" s="52" t="s">
        <v>29</v>
      </c>
      <c r="B29" s="44"/>
      <c r="C29" s="45"/>
      <c r="D29" s="46">
        <v>211</v>
      </c>
      <c r="E29" s="82">
        <v>809455</v>
      </c>
      <c r="F29" s="93">
        <f>E27+E43+E49+E63+E194-F43</f>
        <v>28421909</v>
      </c>
      <c r="G29" s="93">
        <f>E23-F29</f>
        <v>8061540</v>
      </c>
    </row>
    <row r="30" spans="1:5" ht="14.25">
      <c r="A30" s="53" t="s">
        <v>30</v>
      </c>
      <c r="B30" s="44"/>
      <c r="C30" s="45"/>
      <c r="D30" s="46">
        <v>212</v>
      </c>
      <c r="E30" s="82">
        <v>4200</v>
      </c>
    </row>
    <row r="31" spans="1:5" ht="14.25">
      <c r="A31" s="52" t="s">
        <v>133</v>
      </c>
      <c r="B31" s="44"/>
      <c r="C31" s="45"/>
      <c r="D31" s="46">
        <v>213</v>
      </c>
      <c r="E31" s="82">
        <v>244455</v>
      </c>
    </row>
    <row r="32" spans="1:5" ht="14.25">
      <c r="A32" s="52" t="s">
        <v>39</v>
      </c>
      <c r="B32" s="44"/>
      <c r="C32" s="45"/>
      <c r="D32" s="46">
        <v>220</v>
      </c>
      <c r="E32" s="88">
        <f>E34+E35+E36+E37+E38+E39</f>
        <v>4451104</v>
      </c>
    </row>
    <row r="33" spans="1:5" ht="14.25">
      <c r="A33" s="52" t="s">
        <v>1</v>
      </c>
      <c r="B33" s="44"/>
      <c r="C33" s="45"/>
      <c r="D33" s="46"/>
      <c r="E33" s="82"/>
    </row>
    <row r="34" spans="1:5" ht="14.25">
      <c r="A34" s="52" t="s">
        <v>31</v>
      </c>
      <c r="B34" s="44"/>
      <c r="C34" s="45"/>
      <c r="D34" s="46">
        <v>221</v>
      </c>
      <c r="E34" s="82">
        <v>18984</v>
      </c>
    </row>
    <row r="35" spans="1:5" ht="14.25">
      <c r="A35" s="52" t="s">
        <v>32</v>
      </c>
      <c r="B35" s="44"/>
      <c r="C35" s="45"/>
      <c r="D35" s="46">
        <v>222</v>
      </c>
      <c r="E35" s="82">
        <v>0</v>
      </c>
    </row>
    <row r="36" spans="1:5" ht="14.25">
      <c r="A36" s="52" t="s">
        <v>33</v>
      </c>
      <c r="B36" s="44"/>
      <c r="C36" s="45"/>
      <c r="D36" s="46">
        <v>223</v>
      </c>
      <c r="E36" s="82">
        <v>2231668</v>
      </c>
    </row>
    <row r="37" spans="1:5" ht="14.25">
      <c r="A37" s="52" t="s">
        <v>34</v>
      </c>
      <c r="B37" s="44"/>
      <c r="C37" s="45"/>
      <c r="D37" s="46">
        <v>224</v>
      </c>
      <c r="E37" s="82">
        <v>0</v>
      </c>
    </row>
    <row r="38" spans="1:5" ht="14.25">
      <c r="A38" s="52" t="s">
        <v>35</v>
      </c>
      <c r="B38" s="44"/>
      <c r="C38" s="45"/>
      <c r="D38" s="46">
        <v>225</v>
      </c>
      <c r="E38" s="82">
        <v>360550</v>
      </c>
    </row>
    <row r="39" spans="1:5" ht="14.25">
      <c r="A39" s="52" t="s">
        <v>36</v>
      </c>
      <c r="B39" s="44"/>
      <c r="C39" s="45"/>
      <c r="D39" s="46">
        <v>226</v>
      </c>
      <c r="E39" s="82">
        <v>1839902</v>
      </c>
    </row>
    <row r="40" spans="1:5" ht="14.25" hidden="1">
      <c r="A40" s="52" t="s">
        <v>56</v>
      </c>
      <c r="B40" s="44"/>
      <c r="C40" s="45"/>
      <c r="D40" s="46">
        <v>260</v>
      </c>
      <c r="E40" s="87">
        <f>E42</f>
        <v>0</v>
      </c>
    </row>
    <row r="41" spans="1:5" ht="14.25" hidden="1">
      <c r="A41" s="52" t="s">
        <v>1</v>
      </c>
      <c r="B41" s="44"/>
      <c r="C41" s="45"/>
      <c r="D41" s="46"/>
      <c r="E41" s="82"/>
    </row>
    <row r="42" spans="1:5" ht="14.25" hidden="1">
      <c r="A42" s="52" t="s">
        <v>57</v>
      </c>
      <c r="B42" s="44"/>
      <c r="C42" s="45"/>
      <c r="D42" s="46">
        <v>262</v>
      </c>
      <c r="E42" s="82"/>
    </row>
    <row r="43" spans="1:7" ht="14.25">
      <c r="A43" s="52" t="s">
        <v>58</v>
      </c>
      <c r="B43" s="44"/>
      <c r="C43" s="45"/>
      <c r="D43" s="46">
        <v>290</v>
      </c>
      <c r="E43" s="82">
        <f>6906080</f>
        <v>6906080</v>
      </c>
      <c r="F43">
        <v>1542</v>
      </c>
      <c r="G43" t="s">
        <v>198</v>
      </c>
    </row>
    <row r="44" spans="1:5" ht="14.25">
      <c r="A44" s="52" t="s">
        <v>134</v>
      </c>
      <c r="B44" s="44"/>
      <c r="C44" s="45"/>
      <c r="D44" s="46">
        <v>300</v>
      </c>
      <c r="E44" s="88">
        <f>E46+E47</f>
        <v>329500</v>
      </c>
    </row>
    <row r="45" spans="1:5" ht="14.25">
      <c r="A45" s="52" t="s">
        <v>1</v>
      </c>
      <c r="B45" s="44"/>
      <c r="C45" s="45"/>
      <c r="D45" s="46"/>
      <c r="E45" s="82"/>
    </row>
    <row r="46" spans="1:5" ht="14.25">
      <c r="A46" s="52" t="s">
        <v>37</v>
      </c>
      <c r="B46" s="44"/>
      <c r="C46" s="45"/>
      <c r="D46" s="46">
        <v>310</v>
      </c>
      <c r="E46" s="82">
        <v>0</v>
      </c>
    </row>
    <row r="47" spans="1:5" ht="14.25">
      <c r="A47" s="52" t="s">
        <v>38</v>
      </c>
      <c r="B47" s="44"/>
      <c r="C47" s="45"/>
      <c r="D47" s="46">
        <v>340</v>
      </c>
      <c r="E47" s="82">
        <v>329500</v>
      </c>
    </row>
    <row r="48" spans="1:5" s="54" customFormat="1" ht="45.75" customHeight="1">
      <c r="A48" s="55" t="s">
        <v>157</v>
      </c>
      <c r="B48" s="61" t="s">
        <v>173</v>
      </c>
      <c r="C48" s="57">
        <v>1210376210</v>
      </c>
      <c r="D48" s="57"/>
      <c r="E48" s="94">
        <f>E49+E57+E53</f>
        <v>20123543</v>
      </c>
    </row>
    <row r="49" spans="1:5" ht="14.25">
      <c r="A49" s="52" t="s">
        <v>28</v>
      </c>
      <c r="B49" s="44"/>
      <c r="C49" s="45"/>
      <c r="D49" s="46">
        <v>210</v>
      </c>
      <c r="E49" s="88">
        <f>E51+E52</f>
        <v>19275841</v>
      </c>
    </row>
    <row r="50" spans="1:5" ht="14.25">
      <c r="A50" s="52" t="s">
        <v>1</v>
      </c>
      <c r="B50" s="43"/>
      <c r="C50" s="43"/>
      <c r="D50" s="42"/>
      <c r="E50" s="82"/>
    </row>
    <row r="51" spans="1:5" ht="14.25">
      <c r="A51" s="52" t="s">
        <v>29</v>
      </c>
      <c r="B51" s="44"/>
      <c r="C51" s="45"/>
      <c r="D51" s="46">
        <v>211</v>
      </c>
      <c r="E51" s="82">
        <v>14804793</v>
      </c>
    </row>
    <row r="52" spans="1:5" ht="14.25">
      <c r="A52" s="52" t="s">
        <v>133</v>
      </c>
      <c r="B52" s="44"/>
      <c r="C52" s="45"/>
      <c r="D52" s="46">
        <v>213</v>
      </c>
      <c r="E52" s="82">
        <v>4471048</v>
      </c>
    </row>
    <row r="53" spans="1:5" ht="14.25">
      <c r="A53" s="52" t="s">
        <v>39</v>
      </c>
      <c r="B53" s="44"/>
      <c r="C53" s="45"/>
      <c r="D53" s="46">
        <v>220</v>
      </c>
      <c r="E53" s="88">
        <f>E55+E56</f>
        <v>159684</v>
      </c>
    </row>
    <row r="54" spans="1:5" ht="14.25">
      <c r="A54" s="52" t="s">
        <v>1</v>
      </c>
      <c r="B54" s="44"/>
      <c r="C54" s="45"/>
      <c r="D54" s="46"/>
      <c r="E54" s="82"/>
    </row>
    <row r="55" spans="1:5" ht="14.25">
      <c r="A55" s="52" t="s">
        <v>31</v>
      </c>
      <c r="B55" s="44"/>
      <c r="C55" s="45"/>
      <c r="D55" s="46">
        <v>221</v>
      </c>
      <c r="E55" s="82">
        <v>104570</v>
      </c>
    </row>
    <row r="56" spans="1:5" ht="14.25">
      <c r="A56" s="52" t="s">
        <v>36</v>
      </c>
      <c r="B56" s="44"/>
      <c r="C56" s="45"/>
      <c r="D56" s="46">
        <v>226</v>
      </c>
      <c r="E56" s="82">
        <v>55114</v>
      </c>
    </row>
    <row r="57" spans="1:5" ht="14.25">
      <c r="A57" s="52" t="s">
        <v>134</v>
      </c>
      <c r="B57" s="44"/>
      <c r="C57" s="45"/>
      <c r="D57" s="46">
        <v>300</v>
      </c>
      <c r="E57" s="88">
        <f>E59+E60</f>
        <v>688018</v>
      </c>
    </row>
    <row r="58" spans="1:5" ht="14.25">
      <c r="A58" s="52" t="s">
        <v>1</v>
      </c>
      <c r="B58" s="44"/>
      <c r="C58" s="45"/>
      <c r="D58" s="46"/>
      <c r="E58" s="82"/>
    </row>
    <row r="59" spans="1:5" ht="14.25">
      <c r="A59" s="52" t="s">
        <v>37</v>
      </c>
      <c r="B59" s="44"/>
      <c r="C59" s="45"/>
      <c r="D59" s="46">
        <v>310</v>
      </c>
      <c r="E59" s="82">
        <v>632774</v>
      </c>
    </row>
    <row r="60" spans="1:5" ht="14.25">
      <c r="A60" s="52" t="s">
        <v>38</v>
      </c>
      <c r="B60" s="44"/>
      <c r="C60" s="45"/>
      <c r="D60" s="46">
        <v>340</v>
      </c>
      <c r="E60" s="82">
        <v>55244</v>
      </c>
    </row>
    <row r="61" spans="1:5" s="54" customFormat="1" ht="15" customHeight="1">
      <c r="A61" s="197" t="s">
        <v>163</v>
      </c>
      <c r="B61" s="200" t="s">
        <v>138</v>
      </c>
      <c r="C61" s="195"/>
      <c r="D61" s="195"/>
      <c r="E61" s="196">
        <f>E63+E68+E79</f>
        <v>2032408</v>
      </c>
    </row>
    <row r="62" spans="1:5" s="54" customFormat="1" ht="18.75" customHeight="1">
      <c r="A62" s="198"/>
      <c r="B62" s="201"/>
      <c r="C62" s="195"/>
      <c r="D62" s="195"/>
      <c r="E62" s="196"/>
    </row>
    <row r="63" spans="1:5" ht="14.25">
      <c r="A63" s="52" t="s">
        <v>28</v>
      </c>
      <c r="B63" s="44"/>
      <c r="C63" s="45"/>
      <c r="D63" s="46">
        <v>210</v>
      </c>
      <c r="E63" s="87">
        <f>E65+E67+E66</f>
        <v>910000</v>
      </c>
    </row>
    <row r="64" spans="1:5" ht="14.25">
      <c r="A64" s="52" t="s">
        <v>1</v>
      </c>
      <c r="B64" s="43"/>
      <c r="C64" s="43"/>
      <c r="D64" s="42"/>
      <c r="E64" s="82"/>
    </row>
    <row r="65" spans="1:5" ht="14.25">
      <c r="A65" s="52" t="s">
        <v>29</v>
      </c>
      <c r="B65" s="44"/>
      <c r="C65" s="45"/>
      <c r="D65" s="46">
        <v>211</v>
      </c>
      <c r="E65" s="82">
        <v>698925</v>
      </c>
    </row>
    <row r="66" spans="1:5" ht="14.25">
      <c r="A66" s="53" t="s">
        <v>30</v>
      </c>
      <c r="B66" s="44"/>
      <c r="C66" s="45"/>
      <c r="D66" s="46">
        <v>212</v>
      </c>
      <c r="E66" s="82">
        <v>0</v>
      </c>
    </row>
    <row r="67" spans="1:5" ht="14.25">
      <c r="A67" s="52" t="s">
        <v>133</v>
      </c>
      <c r="B67" s="44"/>
      <c r="C67" s="45"/>
      <c r="D67" s="46">
        <v>213</v>
      </c>
      <c r="E67" s="82">
        <v>211075</v>
      </c>
    </row>
    <row r="68" spans="1:5" ht="14.25">
      <c r="A68" s="52" t="s">
        <v>39</v>
      </c>
      <c r="B68" s="44"/>
      <c r="C68" s="45"/>
      <c r="D68" s="46">
        <v>220</v>
      </c>
      <c r="E68" s="88">
        <f>E70+E72+E73+E74+E75+E76+E71</f>
        <v>840970</v>
      </c>
    </row>
    <row r="69" spans="1:5" ht="14.25">
      <c r="A69" s="52" t="s">
        <v>1</v>
      </c>
      <c r="B69" s="44"/>
      <c r="C69" s="45"/>
      <c r="D69" s="46"/>
      <c r="E69" s="82"/>
    </row>
    <row r="70" spans="1:5" ht="14.25">
      <c r="A70" s="52" t="s">
        <v>31</v>
      </c>
      <c r="B70" s="44"/>
      <c r="C70" s="45"/>
      <c r="D70" s="46">
        <v>221</v>
      </c>
      <c r="E70" s="82">
        <v>7830</v>
      </c>
    </row>
    <row r="71" spans="1:5" ht="14.25">
      <c r="A71" s="52" t="s">
        <v>32</v>
      </c>
      <c r="B71" s="44"/>
      <c r="C71" s="45"/>
      <c r="D71" s="46">
        <v>222</v>
      </c>
      <c r="E71" s="82">
        <v>0</v>
      </c>
    </row>
    <row r="72" spans="1:5" ht="14.25">
      <c r="A72" s="52" t="s">
        <v>33</v>
      </c>
      <c r="B72" s="44"/>
      <c r="C72" s="45"/>
      <c r="D72" s="46">
        <v>223</v>
      </c>
      <c r="E72" s="82">
        <v>733960</v>
      </c>
    </row>
    <row r="73" spans="1:5" ht="14.25" hidden="1">
      <c r="A73" s="52" t="s">
        <v>34</v>
      </c>
      <c r="B73" s="44"/>
      <c r="C73" s="45"/>
      <c r="D73" s="46">
        <v>224</v>
      </c>
      <c r="E73" s="82">
        <v>0</v>
      </c>
    </row>
    <row r="74" spans="1:5" ht="14.25">
      <c r="A74" s="52" t="s">
        <v>35</v>
      </c>
      <c r="B74" s="44"/>
      <c r="C74" s="45"/>
      <c r="D74" s="46">
        <v>225</v>
      </c>
      <c r="E74" s="82">
        <v>53220</v>
      </c>
    </row>
    <row r="75" spans="1:5" ht="14.25">
      <c r="A75" s="52" t="s">
        <v>36</v>
      </c>
      <c r="B75" s="44"/>
      <c r="C75" s="45"/>
      <c r="D75" s="46">
        <v>226</v>
      </c>
      <c r="E75" s="82">
        <v>40960</v>
      </c>
    </row>
    <row r="76" spans="1:5" ht="14.25">
      <c r="A76" s="52" t="s">
        <v>58</v>
      </c>
      <c r="B76" s="44"/>
      <c r="C76" s="46"/>
      <c r="D76" s="46">
        <v>290</v>
      </c>
      <c r="E76" s="82">
        <v>5000</v>
      </c>
    </row>
    <row r="77" spans="1:5" ht="14.25" hidden="1">
      <c r="A77" s="52" t="s">
        <v>37</v>
      </c>
      <c r="B77" s="44"/>
      <c r="C77" s="46"/>
      <c r="D77" s="46">
        <v>310</v>
      </c>
      <c r="E77" s="82"/>
    </row>
    <row r="78" spans="1:5" ht="14.25" hidden="1">
      <c r="A78" s="52" t="s">
        <v>38</v>
      </c>
      <c r="B78" s="44"/>
      <c r="C78" s="46"/>
      <c r="D78" s="46">
        <v>340</v>
      </c>
      <c r="E78" s="82"/>
    </row>
    <row r="79" spans="1:5" ht="14.25">
      <c r="A79" s="52" t="s">
        <v>134</v>
      </c>
      <c r="B79" s="44"/>
      <c r="C79" s="45"/>
      <c r="D79" s="46">
        <v>300</v>
      </c>
      <c r="E79" s="88">
        <f>E81+E82</f>
        <v>281438</v>
      </c>
    </row>
    <row r="80" spans="1:5" ht="14.25">
      <c r="A80" s="52" t="s">
        <v>1</v>
      </c>
      <c r="B80" s="44"/>
      <c r="C80" s="45"/>
      <c r="D80" s="46"/>
      <c r="E80" s="82"/>
    </row>
    <row r="81" spans="1:5" ht="14.25">
      <c r="A81" s="52" t="s">
        <v>37</v>
      </c>
      <c r="B81" s="44"/>
      <c r="C81" s="45"/>
      <c r="D81" s="46">
        <v>310</v>
      </c>
      <c r="E81" s="82">
        <v>138090</v>
      </c>
    </row>
    <row r="82" spans="1:5" ht="14.25">
      <c r="A82" s="52" t="s">
        <v>38</v>
      </c>
      <c r="B82" s="44"/>
      <c r="C82" s="45"/>
      <c r="D82" s="46">
        <v>340</v>
      </c>
      <c r="E82" s="82">
        <v>143348</v>
      </c>
    </row>
    <row r="83" spans="1:5" ht="14.25" hidden="1">
      <c r="A83" s="97" t="s">
        <v>139</v>
      </c>
      <c r="B83" s="61" t="s">
        <v>140</v>
      </c>
      <c r="C83" s="56"/>
      <c r="D83" s="61"/>
      <c r="E83" s="89">
        <f>E84+E88</f>
        <v>0</v>
      </c>
    </row>
    <row r="84" spans="1:5" ht="14.25" hidden="1">
      <c r="A84" s="52" t="s">
        <v>39</v>
      </c>
      <c r="B84" s="44"/>
      <c r="C84" s="45"/>
      <c r="D84" s="46">
        <v>220</v>
      </c>
      <c r="E84" s="88">
        <f>E86+E87</f>
        <v>0</v>
      </c>
    </row>
    <row r="85" spans="1:5" ht="14.25" hidden="1">
      <c r="A85" s="52" t="s">
        <v>1</v>
      </c>
      <c r="B85" s="44"/>
      <c r="C85" s="45"/>
      <c r="D85" s="46"/>
      <c r="E85" s="82"/>
    </row>
    <row r="86" spans="1:5" ht="14.25" hidden="1">
      <c r="A86" s="52" t="s">
        <v>33</v>
      </c>
      <c r="B86" s="44"/>
      <c r="C86" s="45"/>
      <c r="D86" s="46">
        <v>223</v>
      </c>
      <c r="E86" s="82"/>
    </row>
    <row r="87" spans="1:5" ht="14.25" hidden="1">
      <c r="A87" s="52" t="s">
        <v>36</v>
      </c>
      <c r="B87" s="44"/>
      <c r="C87" s="45"/>
      <c r="D87" s="46">
        <v>226</v>
      </c>
      <c r="E87" s="82"/>
    </row>
    <row r="88" spans="1:5" ht="14.25" hidden="1">
      <c r="A88" s="52" t="s">
        <v>134</v>
      </c>
      <c r="B88" s="44"/>
      <c r="C88" s="45"/>
      <c r="D88" s="46">
        <v>300</v>
      </c>
      <c r="E88" s="88">
        <f>E90+E91</f>
        <v>0</v>
      </c>
    </row>
    <row r="89" spans="1:5" ht="11.25" customHeight="1" hidden="1">
      <c r="A89" s="52" t="s">
        <v>1</v>
      </c>
      <c r="B89" s="44"/>
      <c r="C89" s="45"/>
      <c r="D89" s="46"/>
      <c r="E89" s="82"/>
    </row>
    <row r="90" spans="1:5" ht="14.25" hidden="1">
      <c r="A90" s="52" t="s">
        <v>37</v>
      </c>
      <c r="B90" s="44"/>
      <c r="C90" s="45"/>
      <c r="D90" s="46">
        <v>310</v>
      </c>
      <c r="E90" s="82"/>
    </row>
    <row r="91" spans="1:5" ht="14.25" hidden="1">
      <c r="A91" s="52" t="s">
        <v>38</v>
      </c>
      <c r="B91" s="44"/>
      <c r="C91" s="45"/>
      <c r="D91" s="46">
        <v>340</v>
      </c>
      <c r="E91" s="82"/>
    </row>
    <row r="92" spans="1:5" s="54" customFormat="1" ht="15" customHeight="1" hidden="1">
      <c r="A92" s="197" t="s">
        <v>184</v>
      </c>
      <c r="B92" s="200" t="s">
        <v>185</v>
      </c>
      <c r="C92" s="195"/>
      <c r="D92" s="195"/>
      <c r="E92" s="196">
        <f>E94+E99+E110</f>
        <v>0</v>
      </c>
    </row>
    <row r="93" spans="1:5" s="54" customFormat="1" ht="6" customHeight="1" hidden="1">
      <c r="A93" s="198"/>
      <c r="B93" s="201"/>
      <c r="C93" s="195"/>
      <c r="D93" s="195"/>
      <c r="E93" s="196"/>
    </row>
    <row r="94" spans="1:5" ht="14.25" hidden="1">
      <c r="A94" s="52" t="s">
        <v>28</v>
      </c>
      <c r="B94" s="44"/>
      <c r="C94" s="45"/>
      <c r="D94" s="46">
        <v>210</v>
      </c>
      <c r="E94" s="87">
        <f>E96+E98+E97</f>
        <v>0</v>
      </c>
    </row>
    <row r="95" spans="1:5" ht="14.25" hidden="1">
      <c r="A95" s="52" t="s">
        <v>1</v>
      </c>
      <c r="B95" s="43"/>
      <c r="C95" s="43"/>
      <c r="D95" s="42"/>
      <c r="E95" s="82"/>
    </row>
    <row r="96" spans="1:5" ht="14.25" hidden="1">
      <c r="A96" s="52" t="s">
        <v>29</v>
      </c>
      <c r="B96" s="44"/>
      <c r="C96" s="45"/>
      <c r="D96" s="46">
        <v>211</v>
      </c>
      <c r="E96" s="82"/>
    </row>
    <row r="97" spans="1:5" ht="14.25" hidden="1">
      <c r="A97" s="53" t="s">
        <v>30</v>
      </c>
      <c r="B97" s="44"/>
      <c r="C97" s="45"/>
      <c r="D97" s="46">
        <v>212</v>
      </c>
      <c r="E97" s="82"/>
    </row>
    <row r="98" spans="1:5" ht="14.25" hidden="1">
      <c r="A98" s="52" t="s">
        <v>133</v>
      </c>
      <c r="B98" s="44"/>
      <c r="C98" s="45"/>
      <c r="D98" s="46">
        <v>213</v>
      </c>
      <c r="E98" s="82"/>
    </row>
    <row r="99" spans="1:5" ht="14.25" hidden="1">
      <c r="A99" s="52" t="s">
        <v>39</v>
      </c>
      <c r="B99" s="44"/>
      <c r="C99" s="45"/>
      <c r="D99" s="46">
        <v>220</v>
      </c>
      <c r="E99" s="88">
        <f>E101+E103+E104+E105+E106+E107+E102</f>
        <v>0</v>
      </c>
    </row>
    <row r="100" spans="1:5" ht="14.25" hidden="1">
      <c r="A100" s="52" t="s">
        <v>1</v>
      </c>
      <c r="B100" s="44"/>
      <c r="C100" s="45"/>
      <c r="D100" s="46"/>
      <c r="E100" s="82"/>
    </row>
    <row r="101" spans="1:5" ht="14.25" hidden="1">
      <c r="A101" s="52" t="s">
        <v>31</v>
      </c>
      <c r="B101" s="44"/>
      <c r="C101" s="45"/>
      <c r="D101" s="46">
        <v>221</v>
      </c>
      <c r="E101" s="82"/>
    </row>
    <row r="102" spans="1:5" ht="14.25" hidden="1">
      <c r="A102" s="52" t="s">
        <v>32</v>
      </c>
      <c r="B102" s="44"/>
      <c r="C102" s="45"/>
      <c r="D102" s="46">
        <v>222</v>
      </c>
      <c r="E102" s="82"/>
    </row>
    <row r="103" spans="1:5" ht="14.25" hidden="1">
      <c r="A103" s="52" t="s">
        <v>33</v>
      </c>
      <c r="B103" s="44"/>
      <c r="C103" s="45"/>
      <c r="D103" s="46">
        <v>223</v>
      </c>
      <c r="E103" s="82"/>
    </row>
    <row r="104" spans="1:5" ht="14.25" hidden="1">
      <c r="A104" s="52" t="s">
        <v>34</v>
      </c>
      <c r="B104" s="44"/>
      <c r="C104" s="45"/>
      <c r="D104" s="46">
        <v>224</v>
      </c>
      <c r="E104" s="82"/>
    </row>
    <row r="105" spans="1:5" ht="14.25" hidden="1">
      <c r="A105" s="52" t="s">
        <v>35</v>
      </c>
      <c r="B105" s="44"/>
      <c r="C105" s="45"/>
      <c r="D105" s="46">
        <v>225</v>
      </c>
      <c r="E105" s="82"/>
    </row>
    <row r="106" spans="1:5" ht="14.25" hidden="1">
      <c r="A106" s="52" t="s">
        <v>36</v>
      </c>
      <c r="B106" s="44"/>
      <c r="C106" s="45"/>
      <c r="D106" s="46">
        <v>226</v>
      </c>
      <c r="E106" s="82"/>
    </row>
    <row r="107" spans="1:5" ht="14.25" hidden="1">
      <c r="A107" s="52" t="s">
        <v>58</v>
      </c>
      <c r="B107" s="44"/>
      <c r="C107" s="46"/>
      <c r="D107" s="46">
        <v>290</v>
      </c>
      <c r="E107" s="82"/>
    </row>
    <row r="108" spans="1:5" ht="14.25" hidden="1">
      <c r="A108" s="52" t="s">
        <v>37</v>
      </c>
      <c r="B108" s="44"/>
      <c r="C108" s="46"/>
      <c r="D108" s="46">
        <v>310</v>
      </c>
      <c r="E108" s="82"/>
    </row>
    <row r="109" spans="1:5" ht="14.25" hidden="1">
      <c r="A109" s="52" t="s">
        <v>38</v>
      </c>
      <c r="B109" s="44"/>
      <c r="C109" s="46"/>
      <c r="D109" s="46">
        <v>340</v>
      </c>
      <c r="E109" s="82"/>
    </row>
    <row r="110" spans="1:5" ht="14.25" hidden="1">
      <c r="A110" s="52" t="s">
        <v>134</v>
      </c>
      <c r="B110" s="44"/>
      <c r="C110" s="45"/>
      <c r="D110" s="46">
        <v>300</v>
      </c>
      <c r="E110" s="88">
        <f>E112+E113</f>
        <v>0</v>
      </c>
    </row>
    <row r="111" spans="1:5" ht="14.25" hidden="1">
      <c r="A111" s="52" t="s">
        <v>1</v>
      </c>
      <c r="B111" s="44"/>
      <c r="C111" s="45"/>
      <c r="D111" s="46"/>
      <c r="E111" s="82"/>
    </row>
    <row r="112" spans="1:5" ht="14.25" hidden="1">
      <c r="A112" s="52" t="s">
        <v>37</v>
      </c>
      <c r="B112" s="44"/>
      <c r="C112" s="45"/>
      <c r="D112" s="46">
        <v>310</v>
      </c>
      <c r="E112" s="82"/>
    </row>
    <row r="113" spans="1:5" ht="14.25" hidden="1">
      <c r="A113" s="52" t="s">
        <v>38</v>
      </c>
      <c r="B113" s="44"/>
      <c r="C113" s="45"/>
      <c r="D113" s="46">
        <v>340</v>
      </c>
      <c r="E113" s="82"/>
    </row>
    <row r="114" spans="1:5" s="63" customFormat="1" ht="24" customHeight="1">
      <c r="A114" s="62" t="s">
        <v>161</v>
      </c>
      <c r="B114" s="61" t="s">
        <v>135</v>
      </c>
      <c r="C114" s="56"/>
      <c r="D114" s="61"/>
      <c r="E114" s="89">
        <f>E120+E133+E154+E158+E162+E170+E175+E166</f>
        <v>932314</v>
      </c>
    </row>
    <row r="115" spans="1:5" s="54" customFormat="1" ht="29.25" customHeight="1" hidden="1">
      <c r="A115" s="58" t="s">
        <v>136</v>
      </c>
      <c r="B115" s="59"/>
      <c r="C115" s="57">
        <v>7950101</v>
      </c>
      <c r="D115" s="60"/>
      <c r="E115" s="90">
        <f>E116</f>
        <v>0</v>
      </c>
    </row>
    <row r="116" spans="1:5" ht="14.25" hidden="1">
      <c r="A116" s="52" t="s">
        <v>134</v>
      </c>
      <c r="B116" s="44"/>
      <c r="C116" s="45"/>
      <c r="D116" s="46">
        <v>300</v>
      </c>
      <c r="E116" s="87">
        <f>E118+E119</f>
        <v>0</v>
      </c>
    </row>
    <row r="117" spans="1:5" ht="14.25" hidden="1">
      <c r="A117" s="52" t="s">
        <v>1</v>
      </c>
      <c r="B117" s="44"/>
      <c r="C117" s="45"/>
      <c r="D117" s="46"/>
      <c r="E117" s="82"/>
    </row>
    <row r="118" spans="1:5" ht="14.25" hidden="1">
      <c r="A118" s="52" t="s">
        <v>37</v>
      </c>
      <c r="B118" s="44"/>
      <c r="C118" s="45"/>
      <c r="D118" s="46">
        <v>310</v>
      </c>
      <c r="E118" s="82">
        <v>0</v>
      </c>
    </row>
    <row r="119" spans="1:5" ht="14.25" hidden="1">
      <c r="A119" s="52" t="s">
        <v>38</v>
      </c>
      <c r="B119" s="44"/>
      <c r="C119" s="45"/>
      <c r="D119" s="46">
        <v>340</v>
      </c>
      <c r="E119" s="82">
        <v>0</v>
      </c>
    </row>
    <row r="120" spans="1:5" s="54" customFormat="1" ht="20.25" customHeight="1">
      <c r="A120" s="58" t="s">
        <v>165</v>
      </c>
      <c r="B120" s="59"/>
      <c r="C120" s="57">
        <v>1210921170</v>
      </c>
      <c r="D120" s="60"/>
      <c r="E120" s="90">
        <f>E121+E124</f>
        <v>575624</v>
      </c>
    </row>
    <row r="121" spans="1:5" ht="14.25">
      <c r="A121" s="52" t="s">
        <v>39</v>
      </c>
      <c r="B121" s="44"/>
      <c r="C121" s="45"/>
      <c r="D121" s="46">
        <v>220</v>
      </c>
      <c r="E121" s="87">
        <f>E123</f>
        <v>575624</v>
      </c>
    </row>
    <row r="122" spans="1:5" ht="14.25">
      <c r="A122" s="52" t="s">
        <v>1</v>
      </c>
      <c r="B122" s="44"/>
      <c r="C122" s="45"/>
      <c r="D122" s="46"/>
      <c r="E122" s="82"/>
    </row>
    <row r="123" spans="1:5" ht="14.25">
      <c r="A123" s="52" t="s">
        <v>36</v>
      </c>
      <c r="B123" s="44"/>
      <c r="C123" s="45"/>
      <c r="D123" s="46">
        <v>226</v>
      </c>
      <c r="E123" s="82">
        <v>575624</v>
      </c>
    </row>
    <row r="124" spans="1:5" ht="14.25" hidden="1">
      <c r="A124" s="52" t="s">
        <v>134</v>
      </c>
      <c r="B124" s="44"/>
      <c r="C124" s="45"/>
      <c r="D124" s="46">
        <v>300</v>
      </c>
      <c r="E124" s="87">
        <f>E126</f>
        <v>0</v>
      </c>
    </row>
    <row r="125" spans="1:5" ht="14.25" hidden="1">
      <c r="A125" s="52" t="s">
        <v>1</v>
      </c>
      <c r="B125" s="44"/>
      <c r="C125" s="45"/>
      <c r="D125" s="46"/>
      <c r="E125" s="82"/>
    </row>
    <row r="126" spans="1:5" ht="14.25" hidden="1">
      <c r="A126" s="52" t="s">
        <v>38</v>
      </c>
      <c r="B126" s="44"/>
      <c r="C126" s="45"/>
      <c r="D126" s="46">
        <v>340</v>
      </c>
      <c r="E126" s="82"/>
    </row>
    <row r="127" spans="1:5" ht="43.5" customHeight="1" hidden="1">
      <c r="A127" s="62" t="s">
        <v>159</v>
      </c>
      <c r="B127" s="72" t="s">
        <v>137</v>
      </c>
      <c r="C127" s="66"/>
      <c r="D127" s="67"/>
      <c r="E127" s="91">
        <f>E128</f>
        <v>0</v>
      </c>
    </row>
    <row r="128" spans="1:5" s="54" customFormat="1" ht="152.25" customHeight="1" hidden="1">
      <c r="A128" s="55" t="s">
        <v>158</v>
      </c>
      <c r="B128" s="72"/>
      <c r="C128" s="57">
        <v>7137423</v>
      </c>
      <c r="D128" s="57"/>
      <c r="E128" s="90">
        <f>E129</f>
        <v>0</v>
      </c>
    </row>
    <row r="129" spans="1:5" ht="14.25" hidden="1">
      <c r="A129" s="52" t="s">
        <v>56</v>
      </c>
      <c r="B129" s="73"/>
      <c r="C129" s="45"/>
      <c r="D129" s="46">
        <v>260</v>
      </c>
      <c r="E129" s="87">
        <f>E131</f>
        <v>0</v>
      </c>
    </row>
    <row r="130" spans="1:5" ht="14.25" hidden="1">
      <c r="A130" s="52" t="s">
        <v>1</v>
      </c>
      <c r="B130" s="73"/>
      <c r="C130" s="45"/>
      <c r="D130" s="46"/>
      <c r="E130" s="82"/>
    </row>
    <row r="131" spans="1:5" ht="14.25" hidden="1">
      <c r="A131" s="52" t="s">
        <v>57</v>
      </c>
      <c r="B131" s="73"/>
      <c r="C131" s="45"/>
      <c r="D131" s="46">
        <v>262</v>
      </c>
      <c r="E131" s="82"/>
    </row>
    <row r="132" spans="1:5" ht="21.75" customHeight="1" hidden="1">
      <c r="A132" s="62" t="s">
        <v>161</v>
      </c>
      <c r="B132" s="80" t="s">
        <v>135</v>
      </c>
      <c r="C132" s="57"/>
      <c r="D132" s="46"/>
      <c r="E132" s="92"/>
    </row>
    <row r="133" spans="1:5" s="54" customFormat="1" ht="30" customHeight="1">
      <c r="A133" s="81" t="s">
        <v>174</v>
      </c>
      <c r="B133" s="65"/>
      <c r="C133" s="57">
        <v>1210521010</v>
      </c>
      <c r="D133" s="57"/>
      <c r="E133" s="90">
        <f>E138</f>
        <v>790</v>
      </c>
    </row>
    <row r="134" spans="1:5" ht="14.25" hidden="1">
      <c r="A134" s="52" t="s">
        <v>28</v>
      </c>
      <c r="B134" s="44"/>
      <c r="C134" s="45"/>
      <c r="D134" s="46">
        <v>210</v>
      </c>
      <c r="E134" s="88">
        <f>E136+E137</f>
        <v>0</v>
      </c>
    </row>
    <row r="135" spans="1:5" ht="14.25" hidden="1">
      <c r="A135" s="52" t="s">
        <v>1</v>
      </c>
      <c r="B135" s="43"/>
      <c r="C135" s="43"/>
      <c r="D135" s="42"/>
      <c r="E135" s="82"/>
    </row>
    <row r="136" spans="1:5" ht="15" customHeight="1" hidden="1">
      <c r="A136" s="52" t="s">
        <v>29</v>
      </c>
      <c r="B136" s="44"/>
      <c r="C136" s="45"/>
      <c r="D136" s="46">
        <v>211</v>
      </c>
      <c r="E136" s="82">
        <v>0</v>
      </c>
    </row>
    <row r="137" spans="1:5" ht="14.25" hidden="1">
      <c r="A137" s="52" t="s">
        <v>133</v>
      </c>
      <c r="B137" s="44"/>
      <c r="C137" s="45"/>
      <c r="D137" s="46">
        <v>213</v>
      </c>
      <c r="E137" s="82">
        <v>0</v>
      </c>
    </row>
    <row r="138" spans="1:5" ht="14.25">
      <c r="A138" s="52" t="s">
        <v>39</v>
      </c>
      <c r="B138" s="44"/>
      <c r="C138" s="45"/>
      <c r="D138" s="46">
        <v>220</v>
      </c>
      <c r="E138" s="88">
        <f>E141</f>
        <v>790</v>
      </c>
    </row>
    <row r="139" spans="1:5" ht="14.25">
      <c r="A139" s="52" t="s">
        <v>1</v>
      </c>
      <c r="B139" s="44"/>
      <c r="C139" s="45"/>
      <c r="D139" s="46"/>
      <c r="E139" s="82"/>
    </row>
    <row r="140" spans="1:5" ht="14.25" hidden="1">
      <c r="A140" s="52" t="s">
        <v>35</v>
      </c>
      <c r="B140" s="44"/>
      <c r="C140" s="45"/>
      <c r="D140" s="46">
        <v>225</v>
      </c>
      <c r="E140" s="82">
        <v>0</v>
      </c>
    </row>
    <row r="141" spans="1:5" ht="14.25">
      <c r="A141" s="52" t="s">
        <v>36</v>
      </c>
      <c r="B141" s="44"/>
      <c r="C141" s="45"/>
      <c r="D141" s="46">
        <v>226</v>
      </c>
      <c r="E141" s="82">
        <v>790</v>
      </c>
    </row>
    <row r="142" spans="1:5" ht="14.25" hidden="1">
      <c r="A142" s="50" t="s">
        <v>139</v>
      </c>
      <c r="B142" s="41" t="s">
        <v>140</v>
      </c>
      <c r="C142" s="43"/>
      <c r="D142" s="41"/>
      <c r="E142" s="87"/>
    </row>
    <row r="143" spans="1:5" ht="14.25" hidden="1">
      <c r="A143" s="52" t="s">
        <v>28</v>
      </c>
      <c r="B143" s="44"/>
      <c r="C143" s="45"/>
      <c r="D143" s="46">
        <v>210</v>
      </c>
      <c r="E143" s="87"/>
    </row>
    <row r="144" spans="1:5" ht="14.25" hidden="1">
      <c r="A144" s="52" t="s">
        <v>1</v>
      </c>
      <c r="B144" s="43"/>
      <c r="C144" s="43"/>
      <c r="D144" s="42"/>
      <c r="E144" s="82"/>
    </row>
    <row r="145" spans="1:5" ht="14.25" hidden="1">
      <c r="A145" s="53" t="s">
        <v>30</v>
      </c>
      <c r="B145" s="44"/>
      <c r="C145" s="45"/>
      <c r="D145" s="46">
        <v>212</v>
      </c>
      <c r="E145" s="82"/>
    </row>
    <row r="146" spans="1:5" ht="14.25" hidden="1">
      <c r="A146" s="52" t="s">
        <v>39</v>
      </c>
      <c r="B146" s="44"/>
      <c r="C146" s="45"/>
      <c r="D146" s="46">
        <v>220</v>
      </c>
      <c r="E146" s="87"/>
    </row>
    <row r="147" spans="1:5" ht="14.25" hidden="1">
      <c r="A147" s="52" t="s">
        <v>1</v>
      </c>
      <c r="B147" s="44"/>
      <c r="C147" s="45"/>
      <c r="D147" s="46"/>
      <c r="E147" s="82"/>
    </row>
    <row r="148" spans="1:5" ht="14.25" hidden="1">
      <c r="A148" s="52" t="s">
        <v>31</v>
      </c>
      <c r="B148" s="44"/>
      <c r="C148" s="45"/>
      <c r="D148" s="46">
        <v>221</v>
      </c>
      <c r="E148" s="82"/>
    </row>
    <row r="149" spans="1:5" ht="14.25" hidden="1">
      <c r="A149" s="52" t="s">
        <v>32</v>
      </c>
      <c r="B149" s="44"/>
      <c r="C149" s="45"/>
      <c r="D149" s="46">
        <v>222</v>
      </c>
      <c r="E149" s="82"/>
    </row>
    <row r="150" spans="1:5" ht="14.25" hidden="1">
      <c r="A150" s="52" t="s">
        <v>33</v>
      </c>
      <c r="B150" s="44"/>
      <c r="C150" s="45"/>
      <c r="D150" s="46">
        <v>223</v>
      </c>
      <c r="E150" s="82"/>
    </row>
    <row r="151" spans="1:5" ht="14.25" hidden="1">
      <c r="A151" s="52" t="s">
        <v>34</v>
      </c>
      <c r="B151" s="44"/>
      <c r="C151" s="45"/>
      <c r="D151" s="46">
        <v>224</v>
      </c>
      <c r="E151" s="82"/>
    </row>
    <row r="152" spans="1:5" ht="14.25" hidden="1">
      <c r="A152" s="52" t="s">
        <v>35</v>
      </c>
      <c r="B152" s="44"/>
      <c r="C152" s="45"/>
      <c r="D152" s="46">
        <v>225</v>
      </c>
      <c r="E152" s="82"/>
    </row>
    <row r="153" spans="1:5" ht="14.25" hidden="1">
      <c r="A153" s="52" t="s">
        <v>36</v>
      </c>
      <c r="B153" s="44"/>
      <c r="C153" s="45"/>
      <c r="D153" s="46">
        <v>226</v>
      </c>
      <c r="E153" s="82"/>
    </row>
    <row r="154" spans="1:5" s="54" customFormat="1" ht="30.75" customHeight="1" hidden="1">
      <c r="A154" s="58" t="s">
        <v>166</v>
      </c>
      <c r="B154" s="59"/>
      <c r="C154" s="57">
        <v>1211021120</v>
      </c>
      <c r="D154" s="60"/>
      <c r="E154" s="94">
        <f>E155</f>
        <v>0</v>
      </c>
    </row>
    <row r="155" spans="1:5" ht="14.25" hidden="1">
      <c r="A155" s="52" t="s">
        <v>39</v>
      </c>
      <c r="B155" s="44"/>
      <c r="C155" s="45"/>
      <c r="D155" s="46">
        <v>220</v>
      </c>
      <c r="E155" s="87">
        <f>E157</f>
        <v>0</v>
      </c>
    </row>
    <row r="156" spans="1:5" ht="14.25" hidden="1">
      <c r="A156" s="52" t="s">
        <v>1</v>
      </c>
      <c r="B156" s="44"/>
      <c r="C156" s="45"/>
      <c r="D156" s="46"/>
      <c r="E156" s="82"/>
    </row>
    <row r="157" spans="1:7" ht="14.25" hidden="1">
      <c r="A157" s="52" t="s">
        <v>36</v>
      </c>
      <c r="B157" s="44"/>
      <c r="C157" s="45"/>
      <c r="D157" s="46">
        <v>226</v>
      </c>
      <c r="E157" s="82"/>
      <c r="G157" s="95"/>
    </row>
    <row r="158" spans="1:5" s="54" customFormat="1" ht="30.75" customHeight="1">
      <c r="A158" s="58" t="s">
        <v>180</v>
      </c>
      <c r="B158" s="59"/>
      <c r="C158" s="57">
        <v>1211021120</v>
      </c>
      <c r="D158" s="60"/>
      <c r="E158" s="99">
        <f>E159</f>
        <v>105900</v>
      </c>
    </row>
    <row r="159" spans="1:5" ht="14.25">
      <c r="A159" s="52" t="s">
        <v>39</v>
      </c>
      <c r="B159" s="44"/>
      <c r="C159" s="45"/>
      <c r="D159" s="46">
        <v>220</v>
      </c>
      <c r="E159" s="87">
        <f>E161</f>
        <v>105900</v>
      </c>
    </row>
    <row r="160" spans="1:5" ht="14.25">
      <c r="A160" s="52" t="s">
        <v>1</v>
      </c>
      <c r="B160" s="44"/>
      <c r="C160" s="45"/>
      <c r="D160" s="46"/>
      <c r="E160" s="82"/>
    </row>
    <row r="161" spans="1:7" ht="14.25">
      <c r="A161" s="52" t="s">
        <v>36</v>
      </c>
      <c r="B161" s="44"/>
      <c r="C161" s="45"/>
      <c r="D161" s="46">
        <v>226</v>
      </c>
      <c r="E161" s="82">
        <v>105900</v>
      </c>
      <c r="G161" s="95"/>
    </row>
    <row r="162" spans="1:5" s="54" customFormat="1" ht="56.25" customHeight="1" hidden="1">
      <c r="A162" s="58" t="s">
        <v>181</v>
      </c>
      <c r="B162" s="59"/>
      <c r="C162" s="57">
        <v>1211221140</v>
      </c>
      <c r="D162" s="60"/>
      <c r="E162" s="99">
        <f>E163</f>
        <v>0</v>
      </c>
    </row>
    <row r="163" spans="1:5" ht="14.25" hidden="1">
      <c r="A163" s="52" t="s">
        <v>134</v>
      </c>
      <c r="B163" s="44"/>
      <c r="C163" s="45"/>
      <c r="D163" s="46">
        <v>300</v>
      </c>
      <c r="E163" s="88">
        <f>E165</f>
        <v>0</v>
      </c>
    </row>
    <row r="164" spans="1:5" ht="14.25" hidden="1">
      <c r="A164" s="52" t="s">
        <v>1</v>
      </c>
      <c r="B164" s="44"/>
      <c r="C164" s="45"/>
      <c r="D164" s="46"/>
      <c r="E164" s="82"/>
    </row>
    <row r="165" spans="1:7" ht="14.25" hidden="1">
      <c r="A165" s="52" t="s">
        <v>37</v>
      </c>
      <c r="B165" s="44"/>
      <c r="C165" s="45"/>
      <c r="D165" s="46">
        <v>310</v>
      </c>
      <c r="E165" s="82"/>
      <c r="G165" s="95"/>
    </row>
    <row r="166" spans="1:5" s="54" customFormat="1" ht="42" customHeight="1">
      <c r="A166" s="58" t="s">
        <v>183</v>
      </c>
      <c r="B166" s="59"/>
      <c r="C166" s="57">
        <v>1211921150</v>
      </c>
      <c r="D166" s="60"/>
      <c r="E166" s="100">
        <f>E167</f>
        <v>250000</v>
      </c>
    </row>
    <row r="167" spans="1:5" ht="14.25">
      <c r="A167" s="52" t="s">
        <v>39</v>
      </c>
      <c r="B167" s="44"/>
      <c r="C167" s="45"/>
      <c r="D167" s="46">
        <v>220</v>
      </c>
      <c r="E167" s="87">
        <f>E169</f>
        <v>250000</v>
      </c>
    </row>
    <row r="168" spans="1:5" ht="14.25">
      <c r="A168" s="52" t="s">
        <v>1</v>
      </c>
      <c r="B168" s="44"/>
      <c r="C168" s="45"/>
      <c r="D168" s="46"/>
      <c r="E168" s="82"/>
    </row>
    <row r="169" spans="1:7" ht="14.25">
      <c r="A169" s="52" t="s">
        <v>35</v>
      </c>
      <c r="B169" s="44"/>
      <c r="C169" s="45"/>
      <c r="D169" s="46">
        <v>225</v>
      </c>
      <c r="E169" s="82">
        <v>250000</v>
      </c>
      <c r="G169" s="95"/>
    </row>
    <row r="170" spans="1:5" s="54" customFormat="1" ht="23.25" customHeight="1" hidden="1">
      <c r="A170" s="58" t="s">
        <v>177</v>
      </c>
      <c r="B170" s="59"/>
      <c r="C170" s="57">
        <v>9940090300</v>
      </c>
      <c r="D170" s="60"/>
      <c r="E170" s="94">
        <f>E171</f>
        <v>0</v>
      </c>
    </row>
    <row r="171" spans="1:5" ht="14.25" hidden="1">
      <c r="A171" s="52" t="s">
        <v>39</v>
      </c>
      <c r="B171" s="44"/>
      <c r="C171" s="45"/>
      <c r="D171" s="46">
        <v>220</v>
      </c>
      <c r="E171" s="87">
        <f>E173+E174</f>
        <v>0</v>
      </c>
    </row>
    <row r="172" spans="1:5" ht="14.25" hidden="1">
      <c r="A172" s="52" t="s">
        <v>1</v>
      </c>
      <c r="B172" s="44"/>
      <c r="C172" s="45"/>
      <c r="D172" s="46"/>
      <c r="E172" s="82"/>
    </row>
    <row r="173" spans="1:5" ht="15.75" customHeight="1" hidden="1">
      <c r="A173" s="52" t="s">
        <v>35</v>
      </c>
      <c r="B173" s="44"/>
      <c r="C173" s="45"/>
      <c r="D173" s="46">
        <v>225</v>
      </c>
      <c r="E173" s="82"/>
    </row>
    <row r="174" spans="1:5" ht="15.75" customHeight="1" hidden="1">
      <c r="A174" s="52" t="s">
        <v>58</v>
      </c>
      <c r="B174" s="44"/>
      <c r="C174" s="46"/>
      <c r="D174" s="46">
        <v>290</v>
      </c>
      <c r="E174" s="82"/>
    </row>
    <row r="175" spans="1:5" s="54" customFormat="1" ht="34.5" customHeight="1" hidden="1">
      <c r="A175" s="58" t="s">
        <v>178</v>
      </c>
      <c r="B175" s="59"/>
      <c r="C175" s="57">
        <v>9990021010</v>
      </c>
      <c r="D175" s="60"/>
      <c r="E175" s="94">
        <f>E176+E180</f>
        <v>0</v>
      </c>
    </row>
    <row r="176" spans="1:5" ht="14.25" hidden="1">
      <c r="A176" s="52" t="s">
        <v>28</v>
      </c>
      <c r="B176" s="44"/>
      <c r="C176" s="45"/>
      <c r="D176" s="46">
        <v>210</v>
      </c>
      <c r="E176" s="87">
        <f>E179</f>
        <v>0</v>
      </c>
    </row>
    <row r="177" spans="1:5" ht="14.25" hidden="1">
      <c r="A177" s="52" t="s">
        <v>1</v>
      </c>
      <c r="B177" s="43"/>
      <c r="C177" s="43"/>
      <c r="D177" s="42"/>
      <c r="E177" s="82"/>
    </row>
    <row r="178" spans="1:5" ht="14.25" hidden="1">
      <c r="A178" s="52" t="s">
        <v>29</v>
      </c>
      <c r="B178" s="44"/>
      <c r="C178" s="45"/>
      <c r="D178" s="46">
        <v>211</v>
      </c>
      <c r="E178" s="82">
        <v>0</v>
      </c>
    </row>
    <row r="179" spans="1:5" ht="14.25" hidden="1">
      <c r="A179" s="52" t="s">
        <v>133</v>
      </c>
      <c r="B179" s="44"/>
      <c r="C179" s="45"/>
      <c r="D179" s="46">
        <v>213</v>
      </c>
      <c r="E179" s="82"/>
    </row>
    <row r="180" spans="1:5" ht="18" customHeight="1" hidden="1">
      <c r="A180" s="52" t="s">
        <v>39</v>
      </c>
      <c r="B180" s="44"/>
      <c r="C180" s="45"/>
      <c r="D180" s="46">
        <v>220</v>
      </c>
      <c r="E180" s="87">
        <f>E183+E182</f>
        <v>0</v>
      </c>
    </row>
    <row r="181" spans="1:5" ht="14.25" hidden="1">
      <c r="A181" s="52" t="s">
        <v>1</v>
      </c>
      <c r="B181" s="44"/>
      <c r="C181" s="45"/>
      <c r="D181" s="46"/>
      <c r="E181" s="82"/>
    </row>
    <row r="182" spans="1:5" ht="14.25" hidden="1">
      <c r="A182" s="52" t="s">
        <v>35</v>
      </c>
      <c r="B182" s="44"/>
      <c r="C182" s="45"/>
      <c r="D182" s="46">
        <v>225</v>
      </c>
      <c r="E182" s="82"/>
    </row>
    <row r="183" spans="1:7" ht="17.25" customHeight="1" hidden="1">
      <c r="A183" s="52" t="s">
        <v>36</v>
      </c>
      <c r="B183" s="44"/>
      <c r="C183" s="45"/>
      <c r="D183" s="46">
        <v>226</v>
      </c>
      <c r="E183" s="82"/>
      <c r="G183" s="95"/>
    </row>
    <row r="184" spans="1:5" ht="29.25" customHeight="1">
      <c r="A184" s="62" t="s">
        <v>156</v>
      </c>
      <c r="B184" s="80" t="s">
        <v>170</v>
      </c>
      <c r="C184" s="57"/>
      <c r="D184" s="46"/>
      <c r="E184" s="96">
        <f>E185+E193+E189</f>
        <v>650390</v>
      </c>
    </row>
    <row r="185" spans="1:5" s="54" customFormat="1" ht="30.75" customHeight="1" hidden="1">
      <c r="A185" s="58" t="s">
        <v>171</v>
      </c>
      <c r="B185" s="59"/>
      <c r="C185" s="57">
        <v>1211071150</v>
      </c>
      <c r="D185" s="60"/>
      <c r="E185" s="90">
        <f>E186+E201</f>
        <v>0</v>
      </c>
    </row>
    <row r="186" spans="1:5" ht="14.25" hidden="1">
      <c r="A186" s="52" t="s">
        <v>39</v>
      </c>
      <c r="B186" s="44"/>
      <c r="C186" s="45"/>
      <c r="D186" s="46">
        <v>220</v>
      </c>
      <c r="E186" s="87">
        <f>E188</f>
        <v>0</v>
      </c>
    </row>
    <row r="187" spans="1:5" ht="14.25" hidden="1">
      <c r="A187" s="52" t="s">
        <v>1</v>
      </c>
      <c r="B187" s="44"/>
      <c r="C187" s="45"/>
      <c r="D187" s="46"/>
      <c r="E187" s="82"/>
    </row>
    <row r="188" spans="1:5" ht="14.25" hidden="1">
      <c r="A188" s="52" t="s">
        <v>36</v>
      </c>
      <c r="B188" s="44"/>
      <c r="C188" s="45"/>
      <c r="D188" s="46">
        <v>226</v>
      </c>
      <c r="E188" s="82"/>
    </row>
    <row r="189" spans="1:5" s="54" customFormat="1" ht="33" customHeight="1">
      <c r="A189" s="58" t="s">
        <v>194</v>
      </c>
      <c r="B189" s="59"/>
      <c r="C189" s="57">
        <v>1211074342</v>
      </c>
      <c r="D189" s="60"/>
      <c r="E189" s="90">
        <f>E190</f>
        <v>376970</v>
      </c>
    </row>
    <row r="190" spans="1:5" ht="14.25">
      <c r="A190" s="52" t="s">
        <v>39</v>
      </c>
      <c r="B190" s="44"/>
      <c r="C190" s="45"/>
      <c r="D190" s="46">
        <v>220</v>
      </c>
      <c r="E190" s="87">
        <f>E192</f>
        <v>376970</v>
      </c>
    </row>
    <row r="191" spans="1:5" ht="14.25">
      <c r="A191" s="52" t="s">
        <v>1</v>
      </c>
      <c r="B191" s="44"/>
      <c r="C191" s="45"/>
      <c r="D191" s="46"/>
      <c r="E191" s="82"/>
    </row>
    <row r="192" spans="1:5" ht="14.25">
      <c r="A192" s="52" t="s">
        <v>36</v>
      </c>
      <c r="B192" s="44"/>
      <c r="C192" s="45"/>
      <c r="D192" s="46">
        <v>226</v>
      </c>
      <c r="E192" s="82">
        <v>376970</v>
      </c>
    </row>
    <row r="193" spans="1:5" s="54" customFormat="1" ht="72" customHeight="1">
      <c r="A193" s="58" t="s">
        <v>172</v>
      </c>
      <c r="B193" s="59"/>
      <c r="C193" s="57">
        <v>1212076240</v>
      </c>
      <c r="D193" s="60"/>
      <c r="E193" s="90">
        <f>E194</f>
        <v>273420</v>
      </c>
    </row>
    <row r="194" spans="1:5" ht="14.25">
      <c r="A194" s="52" t="s">
        <v>28</v>
      </c>
      <c r="B194" s="44"/>
      <c r="C194" s="45"/>
      <c r="D194" s="46">
        <v>210</v>
      </c>
      <c r="E194" s="87">
        <f>E196+E197</f>
        <v>273420</v>
      </c>
    </row>
    <row r="195" spans="1:5" ht="14.25">
      <c r="A195" s="52" t="s">
        <v>1</v>
      </c>
      <c r="B195" s="43"/>
      <c r="C195" s="43"/>
      <c r="D195" s="42"/>
      <c r="E195" s="82"/>
    </row>
    <row r="196" spans="1:5" ht="18" customHeight="1">
      <c r="A196" s="52" t="s">
        <v>29</v>
      </c>
      <c r="B196" s="44"/>
      <c r="C196" s="45"/>
      <c r="D196" s="46">
        <v>211</v>
      </c>
      <c r="E196" s="82">
        <v>210000</v>
      </c>
    </row>
    <row r="197" spans="1:5" ht="19.5" customHeight="1">
      <c r="A197" s="52" t="s">
        <v>133</v>
      </c>
      <c r="B197" s="44"/>
      <c r="C197" s="45"/>
      <c r="D197" s="46">
        <v>213</v>
      </c>
      <c r="E197" s="98">
        <v>63420</v>
      </c>
    </row>
    <row r="198" spans="1:4" s="75" customFormat="1" ht="43.5" customHeight="1">
      <c r="A198" s="111" t="s">
        <v>150</v>
      </c>
      <c r="B198" s="110"/>
      <c r="C198" s="199" t="s">
        <v>151</v>
      </c>
      <c r="D198" s="199"/>
    </row>
    <row r="199" spans="1:4" s="75" customFormat="1" ht="19.5" customHeight="1">
      <c r="A199" s="64" t="s">
        <v>152</v>
      </c>
      <c r="B199" s="76" t="s">
        <v>14</v>
      </c>
      <c r="C199" s="190" t="s">
        <v>15</v>
      </c>
      <c r="D199" s="190"/>
    </row>
    <row r="200" spans="1:4" s="75" customFormat="1" ht="39.75" customHeight="1">
      <c r="A200" s="75" t="s">
        <v>153</v>
      </c>
      <c r="B200" s="74"/>
      <c r="C200" s="74"/>
      <c r="D200" s="74"/>
    </row>
    <row r="201" spans="1:4" s="75" customFormat="1" ht="15" customHeight="1">
      <c r="A201" s="78"/>
      <c r="B201" s="77" t="s">
        <v>14</v>
      </c>
      <c r="C201" s="190" t="s">
        <v>15</v>
      </c>
      <c r="D201" s="190"/>
    </row>
    <row r="202" spans="1:4" s="75" customFormat="1" ht="31.5" customHeight="1">
      <c r="A202" s="75" t="s">
        <v>154</v>
      </c>
      <c r="B202" s="79"/>
      <c r="C202" s="191" t="s">
        <v>175</v>
      </c>
      <c r="D202" s="191"/>
    </row>
    <row r="203" spans="2:4" s="75" customFormat="1" ht="13.5">
      <c r="B203" s="77" t="s">
        <v>14</v>
      </c>
      <c r="C203" s="190" t="s">
        <v>15</v>
      </c>
      <c r="D203" s="190"/>
    </row>
    <row r="204" spans="1:4" s="75" customFormat="1" ht="14.25" customHeight="1">
      <c r="A204" s="64" t="s">
        <v>141</v>
      </c>
      <c r="B204" s="79"/>
      <c r="C204" s="191"/>
      <c r="D204" s="191"/>
    </row>
    <row r="205" spans="1:4" s="75" customFormat="1" ht="20.25" customHeight="1">
      <c r="A205" s="64" t="s">
        <v>155</v>
      </c>
      <c r="B205" s="77" t="s">
        <v>14</v>
      </c>
      <c r="C205" s="190" t="s">
        <v>15</v>
      </c>
      <c r="D205" s="190"/>
    </row>
    <row r="206" s="75" customFormat="1" ht="13.5" hidden="1">
      <c r="D206" s="78"/>
    </row>
    <row r="207" spans="1:4" s="75" customFormat="1" ht="13.5">
      <c r="A207" s="135" t="s">
        <v>195</v>
      </c>
      <c r="B207" s="135"/>
      <c r="C207" s="135"/>
      <c r="D207" s="78"/>
    </row>
  </sheetData>
  <sheetProtection/>
  <mergeCells count="22">
    <mergeCell ref="C198:D198"/>
    <mergeCell ref="C199:D199"/>
    <mergeCell ref="E61:E62"/>
    <mergeCell ref="A61:A62"/>
    <mergeCell ref="B61:B62"/>
    <mergeCell ref="C61:C62"/>
    <mergeCell ref="B92:B93"/>
    <mergeCell ref="C92:C93"/>
    <mergeCell ref="A1:C1"/>
    <mergeCell ref="A2:C2"/>
    <mergeCell ref="D1:D2"/>
    <mergeCell ref="E1:E2"/>
    <mergeCell ref="D92:D93"/>
    <mergeCell ref="E92:E93"/>
    <mergeCell ref="D61:D62"/>
    <mergeCell ref="A92:A93"/>
    <mergeCell ref="C205:D205"/>
    <mergeCell ref="A207:C207"/>
    <mergeCell ref="C201:D201"/>
    <mergeCell ref="C202:D202"/>
    <mergeCell ref="C203:D203"/>
    <mergeCell ref="C204:D204"/>
  </mergeCells>
  <printOptions/>
  <pageMargins left="0.74" right="0" top="0.36" bottom="0" header="0.47" footer="0.5118110236220472"/>
  <pageSetup horizontalDpi="600" verticalDpi="600" orientation="portrait" paperSize="9" scale="71" r:id="rId1"/>
  <rowBreaks count="2" manualBreakCount="2">
    <brk id="60" max="4" man="1"/>
    <brk id="2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2018-03-21T06:58:19Z</cp:lastPrinted>
  <dcterms:created xsi:type="dcterms:W3CDTF">2010-11-26T07:12:57Z</dcterms:created>
  <dcterms:modified xsi:type="dcterms:W3CDTF">2018-03-30T11:00:33Z</dcterms:modified>
  <cp:category/>
  <cp:version/>
  <cp:contentType/>
  <cp:contentStatus/>
</cp:coreProperties>
</file>